
<file path=[Content_Types].xml><?xml version="1.0" encoding="utf-8"?>
<Types xmlns="http://schemas.openxmlformats.org/package/2006/content-types">
  <Default Extension="jpg" ContentType="image/tif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Users/andyknopes/Documents/PICS &amp; Certs/"/>
    </mc:Choice>
  </mc:AlternateContent>
  <xr:revisionPtr revIDLastSave="0" documentId="13_ncr:1_{B75945FB-76D2-2C4B-8A97-8D64490FFF2F}" xr6:coauthVersionLast="47" xr6:coauthVersionMax="47" xr10:uidLastSave="{00000000-0000-0000-0000-000000000000}"/>
  <bookViews>
    <workbookView xWindow="3180" yWindow="1380" windowWidth="29780" windowHeight="16920" activeTab="3" xr2:uid="{B066A447-26A5-A546-8880-74AA48230B1C}"/>
  </bookViews>
  <sheets>
    <sheet name="Instructions" sheetId="22" r:id="rId1"/>
    <sheet name="IEEE 2030.5 CSIP PICS" sheetId="24" state="hidden" r:id="rId2"/>
    <sheet name="IEEE 2030.5 CSIP Test Results" sheetId="26" state="hidden" r:id="rId3"/>
    <sheet name="SunSpec RSD PICS" sheetId="28" r:id="rId4"/>
    <sheet name="SunSpec RSD Test Results" sheetId="29" r:id="rId5"/>
    <sheet name="SunSpec RSD Test Results Detail" sheetId="20" r:id="rId6"/>
    <sheet name="Master Key-Value Pairs" sheetId="2" state="hidden" r:id="rId7"/>
    <sheet name="Enumerated Lists" sheetId="23" state="hidden" r:id="rId8"/>
    <sheet name="Master Tests Names-Numbers" sheetId="21" state="hidden"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7" i="20" l="1"/>
  <c r="B106" i="20"/>
  <c r="B103" i="20"/>
  <c r="B102" i="20"/>
  <c r="B98" i="20"/>
  <c r="B97" i="20"/>
  <c r="D45" i="20"/>
  <c r="D25" i="20"/>
  <c r="B8" i="29"/>
  <c r="A3" i="28" l="1"/>
  <c r="A2" i="28" l="1"/>
  <c r="A3" i="24"/>
  <c r="A2" i="24"/>
</calcChain>
</file>

<file path=xl/sharedStrings.xml><?xml version="1.0" encoding="utf-8"?>
<sst xmlns="http://schemas.openxmlformats.org/spreadsheetml/2006/main" count="1086" uniqueCount="468">
  <si>
    <t>Key</t>
  </si>
  <si>
    <t>Value</t>
  </si>
  <si>
    <t>Certificate Type Version</t>
  </si>
  <si>
    <t>Company Name</t>
  </si>
  <si>
    <t>Company Address</t>
  </si>
  <si>
    <t>Company City</t>
  </si>
  <si>
    <t>Company State/Province</t>
  </si>
  <si>
    <t>Company Country</t>
  </si>
  <si>
    <t>Company Postal Code</t>
  </si>
  <si>
    <t>Test Laboratory</t>
  </si>
  <si>
    <t>Supervising Test Engineer</t>
  </si>
  <si>
    <t>Certificate Signer Name</t>
  </si>
  <si>
    <t>Test Completion Date</t>
  </si>
  <si>
    <t>Test Description</t>
  </si>
  <si>
    <t>String</t>
  </si>
  <si>
    <t>Date: MM/DD/YYYY</t>
  </si>
  <si>
    <t>String (properly formed URL)</t>
  </si>
  <si>
    <t>Enumerated list. Choices are "PASS" or "FAIL" or “NOT SUPPORTED” or "NOT APPLICABLE"</t>
  </si>
  <si>
    <t>Test Name</t>
  </si>
  <si>
    <t>Result</t>
  </si>
  <si>
    <t>Instructions</t>
  </si>
  <si>
    <t>License Agreement and Copyright Notice</t>
  </si>
  <si>
    <t>This document and the information contained herein is provided on an "AS IS" basis and the SunSpec Alliance DISCLAIMS ALL WARRANTIES, EXPRESS OR IMPLIED, INCLUDING BUT NOT LIMITED TO ANY WARRANTY THAT THE USE OF THE INFORMATION HEREIN WILL NOT INFRINGE ANY OWNERSHIP RIGHTS OR ANY IMPLIED WARRANTIES OF MERCHANTABILITY OR FITNESS FOR A PARTICULAR PURPOSE.</t>
  </si>
  <si>
    <t>This document may be used, copied, and furnished to others, without restrictions of any kind, provided that this document itself may not be modified in anyway, except as needed by the SunSpec Technical Committee and as governed by the SunSpec IPR Policy.  The complete policy of the SunSpec Alliance can be found at https://sunspec.org.</t>
  </si>
  <si>
    <t xml:space="preserve">Modulation accuracy test </t>
  </si>
  <si>
    <t>Transmitter output level test and transmitter output impedance</t>
  </si>
  <si>
    <t>Transmitter in band spurious emission test</t>
  </si>
  <si>
    <t>Transmitter out of band spurious emission test</t>
  </si>
  <si>
    <t>Receiver input range electrical test</t>
  </si>
  <si>
    <t>Receiver in band interferer rejection</t>
  </si>
  <si>
    <t>Receiver out of band interferer rejection</t>
  </si>
  <si>
    <t>Receiver impedance test</t>
  </si>
  <si>
    <t xml:space="preserve">Receiver shutdown output voltage test </t>
  </si>
  <si>
    <t xml:space="preserve">Start Process interoperability test: single receiver </t>
  </si>
  <si>
    <t xml:space="preserve">Stop Process interoperability test: single receiver </t>
  </si>
  <si>
    <t xml:space="preserve">Repeated Start and Stop interoperability test: single receiver </t>
  </si>
  <si>
    <t>Multiple receiver interoperability test</t>
  </si>
  <si>
    <t>Test RSD Transmitter-001</t>
  </si>
  <si>
    <t>Test RSD Transmitter-002</t>
  </si>
  <si>
    <t>Test RSD Transmitter-003</t>
  </si>
  <si>
    <t>Test RSD Transmitter-004</t>
  </si>
  <si>
    <t>Test RSD Receiver-005</t>
  </si>
  <si>
    <t>Test RSD Receiver-001</t>
  </si>
  <si>
    <t>Test RSD Receiver-002</t>
  </si>
  <si>
    <t>Test RSD Receiver-003</t>
  </si>
  <si>
    <t>Test RSD Receiver-004</t>
  </si>
  <si>
    <t>Test RSD Interop-001</t>
  </si>
  <si>
    <t>Test RSD Interop-002</t>
  </si>
  <si>
    <t>Test RSD Interop-003</t>
  </si>
  <si>
    <t>Test RSD Interop-004</t>
  </si>
  <si>
    <t xml:space="preserve">BASIC-001 - DER Identification </t>
  </si>
  <si>
    <t xml:space="preserve">Basic Group Management </t>
  </si>
  <si>
    <t xml:space="preserve">Advanced Group Management </t>
  </si>
  <si>
    <t xml:space="preserve">Basic Inverter Control (Low/High Voltage Ride-Through) </t>
  </si>
  <si>
    <t xml:space="preserve">Basic Inverter Control (Low/High Frequency Ride-Through) </t>
  </si>
  <si>
    <t xml:space="preserve">Basic Inverter Control (Dynamic Volt/Var Power) </t>
  </si>
  <si>
    <t>Basic Inverter Control (Ramp Rates)</t>
  </si>
  <si>
    <t xml:space="preserve">Basic Inverter Control (Fixed Power Factor) </t>
  </si>
  <si>
    <t xml:space="preserve">Basic Inverter Control (Connect/Disconnect) </t>
  </si>
  <si>
    <t xml:space="preserve">Basic Inverter Control (Limit Max Active Power Mode) </t>
  </si>
  <si>
    <t xml:space="preserve">Basic Inverter Control (Volt-Watt) </t>
  </si>
  <si>
    <t xml:space="preserve">Basic Inverter Control (Frequency-Watt) </t>
  </si>
  <si>
    <t xml:space="preserve">Basic Inverter Control (Set Active Power Mode - in % of Max Power) </t>
  </si>
  <si>
    <t xml:space="preserve">Basic Inverter Control (Set Active Power Mode – in Watts) </t>
  </si>
  <si>
    <t xml:space="preserve">Advanced Inverter Control </t>
  </si>
  <si>
    <t xml:space="preserve">Event - 2 DERP , 2 DDERC, 0 DERC </t>
  </si>
  <si>
    <t xml:space="preserve">Event - 1 DERP, 0 DDERC, 1 DERC </t>
  </si>
  <si>
    <t xml:space="preserve">Event - 1 DERP , 1 DDERC, 1 DERC </t>
  </si>
  <si>
    <t xml:space="preserve">Event - 1 DERP, 1 DDERC, 2 Non overlapping Similar DERC </t>
  </si>
  <si>
    <t xml:space="preserve">Event - 2 DERP, 2 DDERC, 2 Non overlapping Similar DERC </t>
  </si>
  <si>
    <t>Event - 2 DERP, 2 DDERC, 2 Overlapping Similar DERC - System DERC followed by Service Point DERC before Start of System DERC</t>
  </si>
  <si>
    <t>Event - 2 DERP, 2 DDERC, 2 Overlapping Similar DERC - Service Point DERC followed by System DERC</t>
  </si>
  <si>
    <t xml:space="preserve">Event - 2 DERP, 2 DDERC, 2 Overlapping Similar DERC - System DERC followed by Service Point DERC after Start of System Event </t>
  </si>
  <si>
    <t>Event - 2 DERP, 2 DDERC, 2 Overlapping Independent DERC - System DERC followed by Service Point DERC before Start of System DERC</t>
  </si>
  <si>
    <t>Event - 2 DERP, 2 DDERC, 2 Overlapping Independent DERC - Service Point DERC followed by System DERC</t>
  </si>
  <si>
    <t xml:space="preserve">Event - 2 DERP, 2 DDERC, 2 Overlapping Independent DERC - System DERC followed by Service Point DERC after Start of System Event </t>
  </si>
  <si>
    <t>Alarms</t>
  </si>
  <si>
    <t>Inverter Status</t>
  </si>
  <si>
    <t>Inverter Meter Reading</t>
  </si>
  <si>
    <t>Basic Discovery (xmDNS/DNS-SD)</t>
  </si>
  <si>
    <t>Basic Discovery (Out-of-Band)</t>
  </si>
  <si>
    <t>Basic Security</t>
  </si>
  <si>
    <t>Advanced Security</t>
  </si>
  <si>
    <t>Basic Authorization</t>
  </si>
  <si>
    <t>Basic Registration</t>
  </si>
  <si>
    <t>HTTP Header</t>
  </si>
  <si>
    <t>HTTP Response</t>
  </si>
  <si>
    <t>Polling Interaction</t>
  </si>
  <si>
    <t>List Handling</t>
  </si>
  <si>
    <t>Basic Time</t>
  </si>
  <si>
    <t>Advanced Time</t>
  </si>
  <si>
    <t>Device Capability</t>
  </si>
  <si>
    <t>Basic End Device</t>
  </si>
  <si>
    <t>Advanced End Device</t>
  </si>
  <si>
    <t>Function Set Assignments</t>
  </si>
  <si>
    <t xml:space="preserve">Advanced Function Set Assignments </t>
  </si>
  <si>
    <t>Basic DER Program/Control</t>
  </si>
  <si>
    <t>Advanced DER Program/Control</t>
  </si>
  <si>
    <t>Basic DER Settings (Power Generating)</t>
  </si>
  <si>
    <t>Basic DER Settings (Storage)</t>
  </si>
  <si>
    <t>Advanced DER Settings (Power Generating)</t>
  </si>
  <si>
    <t>Advanced DER Settings (Storage)</t>
  </si>
  <si>
    <t>Basic Subscription</t>
  </si>
  <si>
    <t>Advanced Subscription</t>
  </si>
  <si>
    <t>Mirrored Metering</t>
  </si>
  <si>
    <t>Randomized Events</t>
  </si>
  <si>
    <t>Responses</t>
  </si>
  <si>
    <t>Scope</t>
  </si>
  <si>
    <t>All</t>
  </si>
  <si>
    <t>RSD</t>
  </si>
  <si>
    <t>Date the SunSpec Certificate was issued.</t>
  </si>
  <si>
    <t>The SunSpec Authorized Test Laboratory that performed the Test.</t>
  </si>
  <si>
    <t>The name of the person at SunSpec Alliance who approved the SunSpec Certificate.</t>
  </si>
  <si>
    <t>Checksum of the SunSpec Certified software. Multiple fields of this type may be present. Individual fields are distinguished by adding a number at the end of the key label.</t>
  </si>
  <si>
    <t>String. Mark "Not Applicable" is software is hosted in cloud.</t>
  </si>
  <si>
    <t>The description of the test performed.</t>
  </si>
  <si>
    <t>Test &lt;Test ID&gt;</t>
  </si>
  <si>
    <t>The result of the test performed. Multiple fields of this type may be present. Individual fields are distinguished by adding a Test ID at the end of the key label.</t>
  </si>
  <si>
    <t>Certificate Issued Date</t>
  </si>
  <si>
    <t>SunSpec Protocol Information Conformance Statement (PICS) and Test Results Template</t>
  </si>
  <si>
    <t>For each product to be submitted to SunSpec for certification:</t>
  </si>
  <si>
    <t xml:space="preserve">1. Complete the PICS tab(s) for the certification type. </t>
  </si>
  <si>
    <t>2. Input test result in the TEST RESULTS tab for the certification type. For SunSpec RSD certification, be sure to complete both the "SunSpec RSD Test Results" and "SunSpec RSD Test Results Detail" tabs.</t>
  </si>
  <si>
    <t>Examples:</t>
  </si>
  <si>
    <t>SunSpecRSD_AcmeInc_AlphaTestLab_04202019.XLS</t>
  </si>
  <si>
    <t>IEEE2030dot5CSIP_CommCorpo_FirstTestLab_10312019.XLS</t>
  </si>
  <si>
    <t>4. Email the spreadsheet to certification@sunspec.org</t>
  </si>
  <si>
    <t>IEEE1815/AN2018</t>
  </si>
  <si>
    <t>IEEE 2030.5/CSIP</t>
  </si>
  <si>
    <t>SunSpec Modbus</t>
  </si>
  <si>
    <t>SunSpec RSD</t>
  </si>
  <si>
    <t>Transmitter</t>
  </si>
  <si>
    <t>Receiver</t>
  </si>
  <si>
    <t>Client</t>
  </si>
  <si>
    <t>Server</t>
  </si>
  <si>
    <t>Aggregator</t>
  </si>
  <si>
    <t>Cloud</t>
  </si>
  <si>
    <t>PASS</t>
  </si>
  <si>
    <t>FAIL</t>
  </si>
  <si>
    <t>NOT SUPPORTED</t>
  </si>
  <si>
    <t>NOT APPLICABLE</t>
  </si>
  <si>
    <t>Enumerated list. See "Master Tests Names-Numbers" tab for details.</t>
  </si>
  <si>
    <t>Enumerated list. See "Enumerated Lists" tab for details.</t>
  </si>
  <si>
    <t>CSA</t>
  </si>
  <si>
    <t>Intertek</t>
  </si>
  <si>
    <t>Kyrio</t>
  </si>
  <si>
    <t>PCTest</t>
  </si>
  <si>
    <t>SGS</t>
  </si>
  <si>
    <t>UL</t>
  </si>
  <si>
    <t>TÜV Sud</t>
  </si>
  <si>
    <t>TÜV Rheinland</t>
  </si>
  <si>
    <t>Australia</t>
  </si>
  <si>
    <t>Austria</t>
  </si>
  <si>
    <t xml:space="preserve">Brazil </t>
  </si>
  <si>
    <t xml:space="preserve">Canada </t>
  </si>
  <si>
    <t xml:space="preserve">Chile </t>
  </si>
  <si>
    <t xml:space="preserve">China </t>
  </si>
  <si>
    <t xml:space="preserve">Costa Rica </t>
  </si>
  <si>
    <t>Czech Republic</t>
  </si>
  <si>
    <t xml:space="preserve">Denmark </t>
  </si>
  <si>
    <t xml:space="preserve">Finland </t>
  </si>
  <si>
    <t xml:space="preserve">France </t>
  </si>
  <si>
    <t xml:space="preserve">Germany </t>
  </si>
  <si>
    <t xml:space="preserve">Greece </t>
  </si>
  <si>
    <t xml:space="preserve">Hong Kong </t>
  </si>
  <si>
    <t xml:space="preserve">Hungary </t>
  </si>
  <si>
    <t xml:space="preserve">India </t>
  </si>
  <si>
    <t xml:space="preserve">Ireland </t>
  </si>
  <si>
    <t xml:space="preserve">Israel </t>
  </si>
  <si>
    <t xml:space="preserve">Italy </t>
  </si>
  <si>
    <t xml:space="preserve">Japan </t>
  </si>
  <si>
    <t xml:space="preserve">Mexico </t>
  </si>
  <si>
    <t xml:space="preserve">Netherlands </t>
  </si>
  <si>
    <t>New Zealand</t>
  </si>
  <si>
    <t xml:space="preserve">Norway </t>
  </si>
  <si>
    <t xml:space="preserve">Philippines </t>
  </si>
  <si>
    <t xml:space="preserve">Poland </t>
  </si>
  <si>
    <t xml:space="preserve">Portugal </t>
  </si>
  <si>
    <t xml:space="preserve">Singapore </t>
  </si>
  <si>
    <t>South Korea</t>
  </si>
  <si>
    <t xml:space="preserve">Spain </t>
  </si>
  <si>
    <t xml:space="preserve">Sweden </t>
  </si>
  <si>
    <t xml:space="preserve">Switzerland </t>
  </si>
  <si>
    <t>Taiwan</t>
  </si>
  <si>
    <t>Thailand</t>
  </si>
  <si>
    <t>United Kingdom</t>
  </si>
  <si>
    <t xml:space="preserve">United States </t>
  </si>
  <si>
    <t xml:space="preserve">Vietnam </t>
  </si>
  <si>
    <t>Information Provider</t>
  </si>
  <si>
    <t>Test lab</t>
  </si>
  <si>
    <t>SunSpec</t>
  </si>
  <si>
    <t>Customer</t>
  </si>
  <si>
    <t>Major version number plus first digit of minor version number of the Operating System in which the certified Software operates, expressed as "X.X". Multiple fields of this type may be present. Individual fields are distinguished by adding a number at the end of the key label.</t>
  </si>
  <si>
    <t>The file name of the certified Software including file type suffix. Multiple fields of this type may be present. Individual fields are distinguished by adding a number at the end of the key label.</t>
  </si>
  <si>
    <t>Software Operating Environment Type</t>
  </si>
  <si>
    <t>Test Result</t>
  </si>
  <si>
    <t>Physical device</t>
  </si>
  <si>
    <t>The version number of the certified software. Multiple fields of this type may be present. Individual fields are distinguished by adding a number at the end of the key label.</t>
  </si>
  <si>
    <t>The model of the Product that incorporates the SunSpec Certified Software or Component. Multiple fields of this type may be present. Individual fields are distinguished by adding a number at the end of the key label.</t>
  </si>
  <si>
    <t>The name of the Product that incorporates the SunSpec Certified Software or Component. Multiple fields of this type may be present. Individual fields are distinguished by adding a number at the end of the key label.</t>
  </si>
  <si>
    <t xml:space="preserve">String. </t>
  </si>
  <si>
    <t>String. Enter name of state or province or "Not Applicable".</t>
  </si>
  <si>
    <t>SunSpec Certificate Type</t>
  </si>
  <si>
    <t>String. Enter name of cloud provider or "Not Applicable."</t>
  </si>
  <si>
    <t>Cloud Platform Provider</t>
  </si>
  <si>
    <t>Cloud Platform Version</t>
  </si>
  <si>
    <t>String. Enter version number of cloud platform or "Not Applicable."</t>
  </si>
  <si>
    <t>The name of cloud platform provider that hosts the certified Software.</t>
  </si>
  <si>
    <t>The version of cloud platform that operates the certified Software.</t>
  </si>
  <si>
    <t>The name of the Operating System in which the certified Software runs.</t>
  </si>
  <si>
    <t>The operating environment type in which the certified Software runs.</t>
  </si>
  <si>
    <t>The Country associated with the official address of the Company.</t>
  </si>
  <si>
    <t>The City associated with the official address of the Company.</t>
  </si>
  <si>
    <t>The official street Address of the company that the SunSpec Certificate is issued to.</t>
  </si>
  <si>
    <t>The official name of the company that the SunSpec Certificate is issued to.</t>
  </si>
  <si>
    <t>The Postal Code associated with the official address of the Company.</t>
  </si>
  <si>
    <t>The State or Province associated with the official address of the Company.</t>
  </si>
  <si>
    <t>The name of the SunSpec Certificate Type requested.</t>
  </si>
  <si>
    <t>The name of the certified  component (chip or sub-system). Multiple fields of this type may be present. Individual fields are distinguished by adding a number at the end of the key label.</t>
  </si>
  <si>
    <t>The version of the certified  component (chip or sub-system). Multiple fields of this type may be present. Individual fields are distinguished by adding a number at the end of the key label.</t>
  </si>
  <si>
    <t>SunSpec Certificate Number</t>
  </si>
  <si>
    <t xml:space="preserve">Number of the SunSpec Certificate. </t>
  </si>
  <si>
    <t>The version of SunSpec Certificate type.</t>
  </si>
  <si>
    <t>The link to the Protocol Implementation Conformance Statement (PICS) of the SunSpec Certified Software or Component.</t>
  </si>
  <si>
    <t>Test Comments</t>
  </si>
  <si>
    <t>Comments pertaining to the certification test.</t>
  </si>
  <si>
    <t>String. Mark "None" no comments are made.</t>
  </si>
  <si>
    <t>The name(s) of the employee of the Test Laboratory who performed the Tests.</t>
  </si>
  <si>
    <t>The date when the test was performed by the Test Lab.</t>
  </si>
  <si>
    <t>Enumerated list.</t>
  </si>
  <si>
    <t>SunSpec Device Category</t>
  </si>
  <si>
    <t xml:space="preserve">The category of device evaluated for the SunSpec Certificate Type. </t>
  </si>
  <si>
    <t>Information Provided By The Customer</t>
  </si>
  <si>
    <t>Select Country</t>
  </si>
  <si>
    <t>Select Category</t>
  </si>
  <si>
    <t>Select Environment Type</t>
  </si>
  <si>
    <t>Select Test Result</t>
  </si>
  <si>
    <t>Select SunSpec ATL</t>
  </si>
  <si>
    <t>SunSpec Authorized Testing Laboratory</t>
  </si>
  <si>
    <t>Select Certificate Type</t>
  </si>
  <si>
    <t>Reserved For SunSpec Alliance</t>
  </si>
  <si>
    <t>SunSpec IEEE 2030.5/CSIP PICS Template</t>
  </si>
  <si>
    <t>Example</t>
  </si>
  <si>
    <t>Enter the official name of the company that the SunSpec Certificate is issued to.</t>
  </si>
  <si>
    <t>Enter the official street Address of the company that the SunSpec Certificate is issued to.</t>
  </si>
  <si>
    <t>Enter he City associated with the official address of the Company.</t>
  </si>
  <si>
    <t>Enter the State or Province associated with the official address of the Company. If not applicable, enter "Not Applicable."</t>
  </si>
  <si>
    <t>Enter the Country associated with the official address of the Company.</t>
  </si>
  <si>
    <t>Enter the Postal Code associated with the official address of the Company.</t>
  </si>
  <si>
    <t>Select SunSpec Certificate Type requested.</t>
  </si>
  <si>
    <t>Select the category of device to be evaluated.</t>
  </si>
  <si>
    <t>Select the SunSpec Authorized Test Laboratory that will perform the test.</t>
  </si>
  <si>
    <t>Select the operating environment type in which the certified Software runs.</t>
  </si>
  <si>
    <t>Enter the file name of the certified Software including file type suffix. Multiple fields of this type may be present. Individual fields are distinguished by adding a number at the end of the key label.</t>
  </si>
  <si>
    <t>Enter the version number of the certified software. Multiple fields of this type may be present. Individual fields are distinguished by adding a number at the end of the key label.</t>
  </si>
  <si>
    <t>Enter the Checksum of the SunSpec Certified software. Multiple fields of this type may be present. Individual fields are distinguished by adding a number at the end of the key label.</t>
  </si>
  <si>
    <t>Enter the name of the Operating System in which the certified Software runs.</t>
  </si>
  <si>
    <t>Enter the Major version number plus first digit of minor version number of the Operating System in which the certified Software operates, expressed as "X.X". Multiple fields of this type may be present. Individual fields are distinguished by adding a number at the end of the key label.</t>
  </si>
  <si>
    <t>Enter the name of cloud platform provider that hosts the certified Software. If not applicable, enter "Not Applicable."</t>
  </si>
  <si>
    <t>Enter the version of cloud platform that operates the certified Software. If not applicable, enter "Not Applicable."</t>
  </si>
  <si>
    <t>Enter the name of the Product that incorporates the SunSpec Certified Software or Component. Multiple fields of this type may be present. Individual fields are distinguished by adding a number at the end of the key label.</t>
  </si>
  <si>
    <t>Enter the model of the Product that incorporates the SunSpec Certified Software or Component. Multiple fields of this type may be present. Individual fields are distinguished by adding a number at the end of the key label.</t>
  </si>
  <si>
    <t>SunSpec Rapid Shutdown PICS Template</t>
  </si>
  <si>
    <t>SunSpec IEEE 2030.5/CSIP Test Results</t>
  </si>
  <si>
    <t>Certification Request Order ID</t>
  </si>
  <si>
    <t>Enter a unique order identifier.</t>
  </si>
  <si>
    <t>Certification Request ID</t>
  </si>
  <si>
    <t>Customer Name</t>
  </si>
  <si>
    <t>Information Provided By SunSpec Authorized Test Laboratory</t>
  </si>
  <si>
    <t>Enter the date when the test was performed by the Test Lab.</t>
  </si>
  <si>
    <t>Automatically populated by  IEEE 2030.5/CSIP PICS template.</t>
  </si>
  <si>
    <t>Select Test Result By Picking From Options In Drop Down Menu.</t>
  </si>
  <si>
    <t>SunSpec Rapid Shutdown Test Results</t>
  </si>
  <si>
    <t>ACME Inc</t>
  </si>
  <si>
    <t>569 Regents Park Avenue</t>
  </si>
  <si>
    <t>Boston</t>
  </si>
  <si>
    <t>MA</t>
  </si>
  <si>
    <t>ABC Test Lab</t>
  </si>
  <si>
    <t>ABC2030client.exe</t>
  </si>
  <si>
    <t>423EC0E4</t>
  </si>
  <si>
    <t>Ubuntu</t>
  </si>
  <si>
    <t>Cloud Company</t>
  </si>
  <si>
    <t>Hosting Plaform for DER</t>
  </si>
  <si>
    <t>Cloud Platform Name</t>
  </si>
  <si>
    <t>Acme Powermaster</t>
  </si>
  <si>
    <t>DX120</t>
  </si>
  <si>
    <t>SX1000</t>
  </si>
  <si>
    <t>Enter the name of the cloud platform product that the operates the certified Software. If not applicable, enter "Not Applicable."</t>
  </si>
  <si>
    <t xml:space="preserve">The name of the cloud platform product that the operates the certified Software. </t>
  </si>
  <si>
    <t>String. If not applicable, enter "Not Applicable."</t>
  </si>
  <si>
    <t>Xilex-ZR5000</t>
  </si>
  <si>
    <t>Advance PV Modules</t>
  </si>
  <si>
    <t>RQ-280W</t>
  </si>
  <si>
    <t>ZP-150W</t>
  </si>
  <si>
    <t>Software Name &lt;n&gt;</t>
  </si>
  <si>
    <t>Software Version &lt;n&gt;</t>
  </si>
  <si>
    <t>Software Checksum &lt;n&gt;</t>
  </si>
  <si>
    <t>Operating System &lt;n&gt;</t>
  </si>
  <si>
    <t>Operating System Version &lt;n&gt;</t>
  </si>
  <si>
    <t>Product Name &lt;n&gt;</t>
  </si>
  <si>
    <t>Product Model &lt;n&gt;</t>
  </si>
  <si>
    <t>Test CSIP BASIC-001</t>
  </si>
  <si>
    <t>Test CSIP BASIC-002</t>
  </si>
  <si>
    <t>Test CSIP BASIC-003</t>
  </si>
  <si>
    <t>Test CSIP BASIC-004</t>
  </si>
  <si>
    <t>Test CSIP BASIC-005</t>
  </si>
  <si>
    <t>Test CSIP BASIC-006</t>
  </si>
  <si>
    <t>Test CSIP BASIC-007</t>
  </si>
  <si>
    <t>Test CSIP BASIC-008</t>
  </si>
  <si>
    <t>Test CSIP BASIC-009</t>
  </si>
  <si>
    <t>Test CSIP BASIC-010</t>
  </si>
  <si>
    <t>Test CSIP BASIC-011</t>
  </si>
  <si>
    <t>Test CSIPBASIC-012</t>
  </si>
  <si>
    <t>Test CSIP BASIC-013</t>
  </si>
  <si>
    <t>Test CSIP BASIC-014</t>
  </si>
  <si>
    <t>Test CSIP BASIC-015</t>
  </si>
  <si>
    <t>Test CSIP BASIC-016</t>
  </si>
  <si>
    <t>Test CSIP BASIC-017</t>
  </si>
  <si>
    <t>Test CSIP BASIC-018</t>
  </si>
  <si>
    <t>Test CSIP BASIC-019</t>
  </si>
  <si>
    <t>Test CSIP BASIC-020</t>
  </si>
  <si>
    <t>Test CSIP BASIC-021</t>
  </si>
  <si>
    <t>Test CSIP BASIC-022</t>
  </si>
  <si>
    <t>Test CSIP BASIC-023</t>
  </si>
  <si>
    <t>Test CSIP BASIC-024</t>
  </si>
  <si>
    <t>Test CSIP BASIC-025</t>
  </si>
  <si>
    <t>Test CSIP BASIC-026</t>
  </si>
  <si>
    <t>Test CSIP BASIC-027</t>
  </si>
  <si>
    <t>Test CSIP BASIC-028</t>
  </si>
  <si>
    <t>Test CSIP BASIC-029</t>
  </si>
  <si>
    <t>Test CSIP COMM-001</t>
  </si>
  <si>
    <t>Test CSIP COMM-002</t>
  </si>
  <si>
    <t>Test CSIP COMM-003</t>
  </si>
  <si>
    <t>Test CSIP COMM-004</t>
  </si>
  <si>
    <t>Test CSIP COMM-005</t>
  </si>
  <si>
    <t>Test CSIP COMM-006</t>
  </si>
  <si>
    <t>Test CSIP CORE-001</t>
  </si>
  <si>
    <t>Test CSIP CORE-002</t>
  </si>
  <si>
    <t>Test CSIP CORE-003</t>
  </si>
  <si>
    <t>Test CSIP CORE-004</t>
  </si>
  <si>
    <t>Test CSIP CORE-005</t>
  </si>
  <si>
    <t>Test CSIP CORE-006</t>
  </si>
  <si>
    <t>Test CSIP CORE-007</t>
  </si>
  <si>
    <t>Test CSIP CORE-008</t>
  </si>
  <si>
    <t>Test CSIP CORE-009</t>
  </si>
  <si>
    <t>Test CSIP CORE-010</t>
  </si>
  <si>
    <t>Test CSIP CORE-011</t>
  </si>
  <si>
    <t>Test CSIP CORE-012</t>
  </si>
  <si>
    <t>Test CSIP CORE-013</t>
  </si>
  <si>
    <t>Test CSIP CORE-014</t>
  </si>
  <si>
    <t>Test CSIP CORE-015</t>
  </si>
  <si>
    <t>Test CSIP CORE-016</t>
  </si>
  <si>
    <t>Test CSIP CORE-017</t>
  </si>
  <si>
    <t>Test CSIP CORE-018</t>
  </si>
  <si>
    <t>Test CSIP CORE-019</t>
  </si>
  <si>
    <t>Test CSIP CORE-020</t>
  </si>
  <si>
    <t>Test CSIP CORE-021</t>
  </si>
  <si>
    <t>Test CSIP CORE-022</t>
  </si>
  <si>
    <t>Other</t>
  </si>
  <si>
    <t>Component Name &lt;n&gt;</t>
  </si>
  <si>
    <t>Component Version &lt;n&gt;</t>
  </si>
  <si>
    <t>A number assigned by SunSpec to uniquely identify the certification request and associated PICS.</t>
  </si>
  <si>
    <t>CSIP</t>
  </si>
  <si>
    <t>Product Object ID</t>
  </si>
  <si>
    <t>Product Object ID &lt;n&gt;</t>
  </si>
  <si>
    <t>Certificate Archive Location</t>
  </si>
  <si>
    <t xml:space="preserve">A unique number that is used to identify Product Name/Product Model combinations. Used to to populate the field "HwType OID" in a digital certificate as specified in the IEEE 2030.5-2018 standard. </t>
  </si>
  <si>
    <t>The name of the engineer who supervised the test process.</t>
  </si>
  <si>
    <t>SunSpec Rapid Shutdown Test Results Detail</t>
  </si>
  <si>
    <r>
      <t>3. Save the spread sheet and give it a name in the following format: C</t>
    </r>
    <r>
      <rPr>
        <i/>
        <sz val="14"/>
        <color theme="1"/>
        <rFont val="Times New Roman"/>
        <family val="1"/>
      </rPr>
      <t>ertificationType_CustomerName_TestLabName_ComponentName_date.xls</t>
    </r>
  </si>
  <si>
    <t>Version 1.2</t>
  </si>
  <si>
    <t>Automatically populated by Rapid Shutdown PICS template.</t>
  </si>
  <si>
    <r>
      <t xml:space="preserve">Room 201, Building 3, Sangtiandao Science </t>
    </r>
    <r>
      <rPr>
        <sz val="14"/>
        <color rgb="FFFF0000"/>
        <rFont val="微软雅黑"/>
        <family val="1"/>
        <charset val="134"/>
      </rPr>
      <t>＆</t>
    </r>
    <r>
      <rPr>
        <sz val="14"/>
        <color rgb="FFFF0000"/>
        <rFont val="Times New Roman"/>
        <family val="1"/>
      </rPr>
      <t>technolgy Industry Park, 1#Huayun Road, Suzhou Industrial Park, Jiangsu,China.</t>
    </r>
    <phoneticPr fontId="9" type="noConversion"/>
  </si>
  <si>
    <t>Suzhou</t>
  </si>
  <si>
    <t>Jiangsu</t>
  </si>
  <si>
    <t>China</t>
  </si>
  <si>
    <t>/</t>
    <phoneticPr fontId="9" type="noConversion"/>
  </si>
  <si>
    <t>PV Rapid Shut-down Device</t>
    <phoneticPr fontId="9" type="noConversion"/>
  </si>
  <si>
    <t>GS-RSD-80-20D</t>
  </si>
  <si>
    <t xml:space="preserve">Receiver electrical test specification </t>
  </si>
  <si>
    <t>1. Receiver input range electrical test</t>
    <phoneticPr fontId="0" type="noConversion"/>
  </si>
  <si>
    <t>Receiver input sensitivity</t>
    <phoneticPr fontId="9" type="noConversion"/>
  </si>
  <si>
    <t>Test-1 with voltages close to the rated maximum input voltage (0.9 * Vmax) of the RSD applied to the inputs:</t>
  </si>
  <si>
    <t>RSD is switched ON and remains in a stable ON-sate</t>
    <phoneticPr fontId="9" type="noConversion"/>
  </si>
  <si>
    <t>RL = 15.28ohm</t>
    <phoneticPr fontId="9" type="noConversion"/>
  </si>
  <si>
    <t>Isens(Vmax) = 0.10mA</t>
    <phoneticPr fontId="9" type="noConversion"/>
  </si>
  <si>
    <t>0.10mA</t>
    <phoneticPr fontId="9" type="noConversion"/>
  </si>
  <si>
    <t>&lt;1.2mA</t>
    <phoneticPr fontId="9" type="noConversion"/>
  </si>
  <si>
    <t>Test-2 with a load current close to the rated maximum (0.8*Imax) of the RSD.:</t>
  </si>
  <si>
    <t>RL = 1ohm</t>
    <phoneticPr fontId="9" type="noConversion"/>
  </si>
  <si>
    <t>Isens(Vmax) = 0.09mA</t>
    <phoneticPr fontId="9" type="noConversion"/>
  </si>
  <si>
    <t xml:space="preserve"> Test Result :</t>
    <phoneticPr fontId="9" type="noConversion"/>
  </si>
  <si>
    <r>
      <t>I</t>
    </r>
    <r>
      <rPr>
        <sz val="8"/>
        <rFont val="Calibri"/>
        <family val="2"/>
        <scheme val="minor"/>
      </rPr>
      <t>RXSENSE</t>
    </r>
    <r>
      <rPr>
        <sz val="14"/>
        <rFont val="Calibri"/>
        <family val="2"/>
        <scheme val="minor"/>
      </rPr>
      <t xml:space="preserve"> = 0.1mA rms &lt; 1.2mA rms</t>
    </r>
    <phoneticPr fontId="9" type="noConversion"/>
  </si>
  <si>
    <t>Receiver Maximum Input Level</t>
    <phoneticPr fontId="9" type="noConversion"/>
  </si>
  <si>
    <t>RSD is still in ON-state when the ampplitude increased to 20Vpp (max. of the AWG).</t>
  </si>
  <si>
    <t>I_inmax(Vmax) = 9V / sqrt(8) / 15.28ohm*1000</t>
    <phoneticPr fontId="9" type="noConversion"/>
  </si>
  <si>
    <t>Test 1 - Vmark</t>
  </si>
  <si>
    <t>Test 1 - Vspace</t>
  </si>
  <si>
    <t>CH1 =</t>
  </si>
  <si>
    <t>CH2 =</t>
  </si>
  <si>
    <t>Vacrl</t>
  </si>
  <si>
    <t>(AC coupling)</t>
  </si>
  <si>
    <t>CH3 =</t>
  </si>
  <si>
    <t>CH4 =</t>
  </si>
  <si>
    <t>Test-2 with a load current close to the rated maximum (0.8*Imax) of the RSD:</t>
  </si>
  <si>
    <t>I_inmax(Vmax) = 0.645V / sqrt(8) / 1ohm</t>
    <phoneticPr fontId="9" type="noConversion"/>
  </si>
  <si>
    <t>Test 2 - Vmark</t>
  </si>
  <si>
    <t>Test 2 - Vspace</t>
  </si>
  <si>
    <t>Test Result :</t>
    <phoneticPr fontId="9" type="noConversion"/>
  </si>
  <si>
    <r>
      <t>I</t>
    </r>
    <r>
      <rPr>
        <sz val="8"/>
        <rFont val="Calibri"/>
        <family val="2"/>
        <scheme val="minor"/>
      </rPr>
      <t>RXSENSE</t>
    </r>
    <r>
      <rPr>
        <sz val="14"/>
        <rFont val="Calibri"/>
        <family val="2"/>
        <scheme val="minor"/>
      </rPr>
      <t xml:space="preserve"> = 208.24mA rms (at least) &gt; 142mA rms</t>
    </r>
    <phoneticPr fontId="9" type="noConversion"/>
  </si>
  <si>
    <t>2. Receiver in band interferer rejection</t>
    <phoneticPr fontId="0" type="noConversion"/>
  </si>
  <si>
    <t>No.</t>
    <phoneticPr fontId="0" type="noConversion"/>
  </si>
  <si>
    <t>Method</t>
    <phoneticPr fontId="0" type="noConversion"/>
  </si>
  <si>
    <t>Permission indicator</t>
    <phoneticPr fontId="0" type="noConversion"/>
  </si>
  <si>
    <t>Verdict</t>
    <phoneticPr fontId="0" type="noConversion"/>
  </si>
  <si>
    <t>Test 1</t>
    <phoneticPr fontId="0" type="noConversion"/>
  </si>
  <si>
    <r>
      <t>The RSD was turn on by given the SunSpec Keep-Alive signal on AWG Ch-1. The level of the SunSpec test pattern was measured on the RL load resistor at FS and FM and was set at I</t>
    </r>
    <r>
      <rPr>
        <sz val="9"/>
        <color theme="1"/>
        <rFont val="Times New Roman"/>
        <family val="1"/>
      </rPr>
      <t>RXSENSE</t>
    </r>
    <r>
      <rPr>
        <sz val="14"/>
        <color theme="1"/>
        <rFont val="Times New Roman"/>
        <family val="1"/>
      </rPr>
      <t>+3dB.
The interferer was given through AWG Ch-2 accroding to Table 3.2.
At each CW frequency the RSD stayed in On-state.</t>
    </r>
    <phoneticPr fontId="9" type="noConversion"/>
  </si>
  <si>
    <t>Yes</t>
    <phoneticPr fontId="0" type="noConversion"/>
  </si>
  <si>
    <t>Passed</t>
    <phoneticPr fontId="0" type="noConversion"/>
  </si>
  <si>
    <t>Test 2</t>
    <phoneticPr fontId="0" type="noConversion"/>
  </si>
  <si>
    <t>The RSD was on OFF-state. The SunSpec Keep-Alive signal was stopped.
The interferer was given through AWG Ch-2 accroding to Table 3.2.
At each CW frequency the RSD stayed in OFF-state.</t>
    <phoneticPr fontId="9" type="noConversion"/>
  </si>
  <si>
    <t>No</t>
    <phoneticPr fontId="0" type="noConversion"/>
  </si>
  <si>
    <t xml:space="preserve">3. Receiver out of band interferer rejection </t>
    <phoneticPr fontId="0" type="noConversion"/>
  </si>
  <si>
    <r>
      <t>The RSD was turn on by given the SunSpec Keep-Alive signal on AWG Ch-1. The level of the SunSpec test pattern was measured on the RL load resistor at FS and FM and was set at I</t>
    </r>
    <r>
      <rPr>
        <sz val="9"/>
        <color theme="1"/>
        <rFont val="Times New Roman"/>
        <family val="1"/>
      </rPr>
      <t>RXSENSE</t>
    </r>
    <r>
      <rPr>
        <sz val="14"/>
        <color theme="1"/>
        <rFont val="Times New Roman"/>
        <family val="1"/>
      </rPr>
      <t>+3dB.
The interferer was given through AWG Ch-2 accroding to Table 3.3.
At each CW frequency the RSD stayed in On-state.</t>
    </r>
    <phoneticPr fontId="9" type="noConversion"/>
  </si>
  <si>
    <t>The RSD was on OFF-state. The SunSpec Keep-Alive signal was stopped.
The interferer was given through AWG Ch-2 accroding to Table 3.3.
At each CW frequency the RSD stayed in OFF-state.</t>
    <phoneticPr fontId="9" type="noConversion"/>
  </si>
  <si>
    <t>4. Receiver impedance test</t>
    <phoneticPr fontId="9" type="noConversion"/>
  </si>
  <si>
    <t>Impedance(OFF)@Fm,Fs</t>
  </si>
  <si>
    <t>| Zoff_mark |</t>
  </si>
  <si>
    <r>
      <rPr>
        <b/>
        <sz val="12"/>
        <rFont val="Times New Roman"/>
        <family val="1"/>
      </rPr>
      <t>Spec: 2</t>
    </r>
    <r>
      <rPr>
        <sz val="12"/>
        <rFont val="Times New Roman"/>
        <family val="1"/>
      </rPr>
      <t>ohm &lt;= | Zoff_mark | &lt;= 16ohm</t>
    </r>
    <phoneticPr fontId="9" type="noConversion"/>
  </si>
  <si>
    <t>| Zoff_space |</t>
  </si>
  <si>
    <r>
      <rPr>
        <b/>
        <sz val="12"/>
        <rFont val="Times New Roman"/>
        <family val="1"/>
      </rPr>
      <t>Spec: 2</t>
    </r>
    <r>
      <rPr>
        <sz val="12"/>
        <rFont val="Times New Roman"/>
        <family val="1"/>
      </rPr>
      <t>ohm &lt;= | Zoff_space | &lt;= 16ohm</t>
    </r>
    <phoneticPr fontId="9" type="noConversion"/>
  </si>
  <si>
    <t>Impedance(ON)@Fm,Fs</t>
  </si>
  <si>
    <t>| Zon_mark |</t>
  </si>
  <si>
    <r>
      <rPr>
        <b/>
        <sz val="12"/>
        <rFont val="Times New Roman"/>
        <family val="1"/>
      </rPr>
      <t>Spec: 2</t>
    </r>
    <r>
      <rPr>
        <sz val="12"/>
        <rFont val="Times New Roman"/>
        <family val="1"/>
      </rPr>
      <t>ohm &lt;= | Zon_mark | &lt;= 16ohm</t>
    </r>
    <phoneticPr fontId="9" type="noConversion"/>
  </si>
  <si>
    <t>| Zon_space |</t>
  </si>
  <si>
    <r>
      <rPr>
        <b/>
        <sz val="12"/>
        <rFont val="Times New Roman"/>
        <family val="1"/>
      </rPr>
      <t>Spec: 2</t>
    </r>
    <r>
      <rPr>
        <sz val="12"/>
        <rFont val="Times New Roman"/>
        <family val="1"/>
      </rPr>
      <t>ohm &lt;= | Zon_space | &lt;= 16ohm</t>
    </r>
    <phoneticPr fontId="9" type="noConversion"/>
  </si>
  <si>
    <t>Impedance(ON)@20kHz to 200kHz</t>
  </si>
  <si>
    <t>Frequency</t>
  </si>
  <si>
    <t>Test 1 (High V)</t>
  </si>
  <si>
    <t>Test 2 (High I)</t>
  </si>
  <si>
    <t>Spec</t>
  </si>
  <si>
    <t>&lt;= 12 ohm</t>
    <phoneticPr fontId="9" type="noConversion"/>
  </si>
  <si>
    <t>&lt;= 16 ohm</t>
    <phoneticPr fontId="9" type="noConversion"/>
  </si>
  <si>
    <t xml:space="preserve">5. Receiver shutdown output voltage test </t>
  </si>
  <si>
    <t>Loading</t>
    <phoneticPr fontId="1" type="noConversion"/>
  </si>
  <si>
    <t>Output Voltage</t>
  </si>
  <si>
    <t>&gt; 0.6V</t>
  </si>
  <si>
    <t xml:space="preserve">Interoperability test </t>
    <phoneticPr fontId="0" type="noConversion"/>
  </si>
  <si>
    <t>Transmitter</t>
    <phoneticPr fontId="0" type="noConversion"/>
  </si>
  <si>
    <t>Receiver</t>
    <phoneticPr fontId="0" type="noConversion"/>
  </si>
  <si>
    <t xml:space="preserve">Manufacture: SIGLENT TECHNOLOGIES CO LTD
</t>
    <phoneticPr fontId="9" type="noConversion"/>
  </si>
  <si>
    <t>Manufacture: Suzhou Gate-sea Microelectronics Technology</t>
    <phoneticPr fontId="9" type="noConversion"/>
  </si>
  <si>
    <t>Transmitter:  SDG2122X</t>
    <phoneticPr fontId="9" type="noConversion"/>
  </si>
  <si>
    <t>Receiver: GS-RSD-80-25D and GS-RSD-80-20D</t>
    <phoneticPr fontId="9" type="noConversion"/>
  </si>
  <si>
    <t xml:space="preserve">1. Start Process interoperability test: single receiver </t>
    <phoneticPr fontId="0" type="noConversion"/>
  </si>
  <si>
    <t>Verdict:</t>
  </si>
  <si>
    <t xml:space="preserve">2. Stop Process interoperability test: single receiver </t>
    <phoneticPr fontId="0" type="noConversion"/>
  </si>
  <si>
    <t>3. Repeated Start and Stop interoperability test: single receiver</t>
    <phoneticPr fontId="0" type="noConversion"/>
  </si>
  <si>
    <t xml:space="preserve">4. Multiple receiver interoperability test </t>
    <phoneticPr fontId="0" type="noConversion"/>
  </si>
  <si>
    <t>Runze Hu</t>
  </si>
  <si>
    <t>Pass</t>
  </si>
  <si>
    <t>RS-000022</t>
  </si>
  <si>
    <t>Dylan Tansy</t>
  </si>
  <si>
    <t>Suzhou Gate-sea Microelectronics Technology</t>
  </si>
  <si>
    <t>PV Rapid Shut-down Device</t>
  </si>
  <si>
    <t>GS-RSD-80-25D</t>
  </si>
  <si>
    <t>https://sunspec.org/wp-content/uploads/2024/02/Gate-sea-certification-RS000022.pdf</t>
  </si>
  <si>
    <t>GS5200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</si>
</sst>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409]mmmm\ d\,\ yyyy;@"/>
    <numFmt numFmtId="165" formatCode="[$-F800]dddd\,\ mmmm\ dd\,\ yyyy"/>
    <numFmt numFmtId="166" formatCode="0.000\ &quot;mA&quot;"/>
    <numFmt numFmtId="167" formatCode="0.00\ &quot;mA&quot;"/>
    <numFmt numFmtId="168" formatCode="0.000\ &quot;ohm&quot;"/>
    <numFmt numFmtId="169" formatCode="0\ &quot;kHz&quot;"/>
    <numFmt numFmtId="170" formatCode="0.000"/>
    <numFmt numFmtId="171" formatCode="0&quot;mA&quot;"/>
    <numFmt numFmtId="172" formatCode="0.000\ \V"/>
  </numFmts>
  <fonts count="33">
    <font>
      <sz val="12"/>
      <color theme="1"/>
      <name val="Calibri"/>
      <family val="2"/>
      <scheme val="minor"/>
    </font>
    <font>
      <sz val="11"/>
      <color theme="1"/>
      <name val="Calibri"/>
      <family val="2"/>
      <scheme val="minor"/>
    </font>
    <font>
      <sz val="12"/>
      <color theme="1"/>
      <name val="Times New Roman"/>
      <family val="1"/>
    </font>
    <font>
      <b/>
      <sz val="14"/>
      <color theme="1"/>
      <name val="Times New Roman"/>
      <family val="1"/>
    </font>
    <font>
      <sz val="14"/>
      <color theme="1"/>
      <name val="Times New Roman"/>
      <family val="1"/>
    </font>
    <font>
      <sz val="14"/>
      <color rgb="FF000000"/>
      <name val="Times New Roman"/>
      <family val="1"/>
    </font>
    <font>
      <i/>
      <sz val="14"/>
      <color theme="1"/>
      <name val="Times New Roman"/>
      <family val="1"/>
    </font>
    <font>
      <b/>
      <sz val="14"/>
      <color rgb="FF000000"/>
      <name val="Times New Roman"/>
      <family val="1"/>
    </font>
    <font>
      <sz val="14"/>
      <color rgb="FFFF0000"/>
      <name val="Times New Roman"/>
      <family val="1"/>
    </font>
    <font>
      <sz val="9"/>
      <name val="Calibri"/>
      <family val="3"/>
      <charset val="134"/>
      <scheme val="minor"/>
    </font>
    <font>
      <sz val="14"/>
      <color rgb="FFFF0000"/>
      <name val="微软雅黑"/>
      <family val="1"/>
      <charset val="134"/>
    </font>
    <font>
      <sz val="12"/>
      <color rgb="FFFF0000"/>
      <name val="Calibri"/>
      <family val="2"/>
      <scheme val="minor"/>
    </font>
    <font>
      <b/>
      <sz val="18"/>
      <color theme="1"/>
      <name val="Times New Roman"/>
      <family val="1"/>
    </font>
    <font>
      <sz val="16"/>
      <color theme="1"/>
      <name val="Times New Roman"/>
      <family val="1"/>
    </font>
    <font>
      <b/>
      <sz val="16"/>
      <color theme="1"/>
      <name val="Times New Roman"/>
      <family val="1"/>
    </font>
    <font>
      <sz val="12"/>
      <name val="Times New Roman"/>
      <family val="1"/>
    </font>
    <font>
      <b/>
      <u/>
      <sz val="12"/>
      <name val="Calibri"/>
      <family val="2"/>
      <scheme val="minor"/>
    </font>
    <font>
      <b/>
      <sz val="16"/>
      <name val="Times New Roman"/>
      <family val="1"/>
    </font>
    <font>
      <sz val="12"/>
      <name val="Calibri"/>
      <family val="2"/>
      <scheme val="minor"/>
    </font>
    <font>
      <sz val="12"/>
      <color rgb="FF0000FF"/>
      <name val="Times New Roman"/>
      <family val="1"/>
    </font>
    <font>
      <b/>
      <i/>
      <sz val="16"/>
      <name val="Times New Roman"/>
      <family val="1"/>
    </font>
    <font>
      <b/>
      <sz val="12"/>
      <name val="Times New Roman"/>
      <family val="1"/>
    </font>
    <font>
      <sz val="12"/>
      <name val="新細明體"/>
      <family val="1"/>
      <charset val="136"/>
    </font>
    <font>
      <sz val="14"/>
      <name val="Calibri"/>
      <family val="2"/>
      <scheme val="minor"/>
    </font>
    <font>
      <sz val="8"/>
      <name val="Calibri"/>
      <family val="2"/>
      <scheme val="minor"/>
    </font>
    <font>
      <b/>
      <sz val="12"/>
      <color indexed="12"/>
      <name val="Times New Roman"/>
      <family val="1"/>
    </font>
    <font>
      <sz val="12"/>
      <color indexed="8"/>
      <name val="Times New Roman"/>
      <family val="1"/>
    </font>
    <font>
      <b/>
      <sz val="12"/>
      <color rgb="FF0070C0"/>
      <name val="Times New Roman"/>
      <family val="1"/>
    </font>
    <font>
      <sz val="13"/>
      <color theme="1"/>
      <name val="Times New Roman"/>
      <family val="1"/>
    </font>
    <font>
      <sz val="9"/>
      <color theme="1"/>
      <name val="Times New Roman"/>
      <family val="1"/>
    </font>
    <font>
      <b/>
      <sz val="12"/>
      <name val="Calibri"/>
      <family val="2"/>
      <scheme val="minor"/>
    </font>
    <font>
      <sz val="10"/>
      <name val="Arial"/>
      <family val="2"/>
    </font>
    <font>
      <u/>
      <sz val="12"/>
      <color theme="1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92D050"/>
        <bgColor indexed="2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auto="1"/>
      </left>
      <right style="thin">
        <color auto="1"/>
      </right>
      <top style="medium">
        <color auto="1"/>
      </top>
      <bottom style="medium">
        <color auto="1"/>
      </bottom>
      <diagonal/>
    </border>
    <border>
      <left style="thin">
        <color indexed="64"/>
      </left>
      <right/>
      <top style="medium">
        <color auto="1"/>
      </top>
      <bottom style="medium">
        <color auto="1"/>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15" fillId="0" borderId="0"/>
    <xf numFmtId="0" fontId="22" fillId="0" borderId="0"/>
    <xf numFmtId="0" fontId="15" fillId="0" borderId="0"/>
    <xf numFmtId="0" fontId="31" fillId="0" borderId="0"/>
    <xf numFmtId="0" fontId="22" fillId="0" borderId="0"/>
    <xf numFmtId="0" fontId="32" fillId="0" borderId="0" applyNumberFormat="0" applyFill="0" applyBorder="0" applyAlignment="0" applyProtection="0"/>
  </cellStyleXfs>
  <cellXfs count="129">
    <xf numFmtId="0" fontId="0" fillId="0" borderId="0" xfId="0"/>
    <xf numFmtId="0" fontId="2" fillId="0" borderId="0" xfId="0" applyFont="1" applyAlignment="1">
      <alignment horizontal="left" vertical="center" wrapText="1"/>
    </xf>
    <xf numFmtId="0" fontId="3" fillId="0" borderId="0" xfId="0" applyFont="1"/>
    <xf numFmtId="0" fontId="4" fillId="0" borderId="0" xfId="0" applyFont="1"/>
    <xf numFmtId="0" fontId="4" fillId="2" borderId="1" xfId="0" applyFont="1" applyFill="1" applyBorder="1" applyAlignment="1">
      <alignment horizontal="lef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5" fillId="2" borderId="1" xfId="0" applyFont="1" applyFill="1" applyBorder="1" applyAlignment="1">
      <alignment horizontal="left" vertical="center" wrapText="1"/>
    </xf>
    <xf numFmtId="0" fontId="5" fillId="0" borderId="0" xfId="0" applyFont="1" applyAlignment="1">
      <alignment horizontal="left" vertical="center" wrapText="1"/>
    </xf>
    <xf numFmtId="0" fontId="3" fillId="0" borderId="0" xfId="0" applyFont="1" applyAlignment="1">
      <alignment vertical="center" wrapText="1"/>
    </xf>
    <xf numFmtId="0" fontId="4" fillId="0" borderId="0" xfId="0" applyFont="1" applyAlignment="1">
      <alignment vertical="center"/>
    </xf>
    <xf numFmtId="164" fontId="3" fillId="0" borderId="0" xfId="0" applyNumberFormat="1" applyFont="1" applyAlignment="1">
      <alignment horizontal="left" vertical="center" wrapText="1"/>
    </xf>
    <xf numFmtId="0" fontId="4" fillId="0" borderId="0" xfId="0" applyFont="1" applyAlignment="1">
      <alignment vertical="center" wrapText="1"/>
    </xf>
    <xf numFmtId="0" fontId="3" fillId="0" borderId="0" xfId="0" applyFont="1" applyAlignment="1">
      <alignment vertical="top" wrapText="1"/>
    </xf>
    <xf numFmtId="0" fontId="4" fillId="0" borderId="0" xfId="0" applyFont="1" applyAlignment="1">
      <alignment vertical="top" wrapText="1"/>
    </xf>
    <xf numFmtId="0" fontId="4" fillId="0" borderId="0" xfId="0" applyFont="1" applyAlignment="1">
      <alignment horizontal="left" vertical="top" wrapText="1" indent="1"/>
    </xf>
    <xf numFmtId="0" fontId="4" fillId="0" borderId="0" xfId="0" applyFont="1" applyAlignment="1">
      <alignment horizontal="left" vertical="top" indent="1"/>
    </xf>
    <xf numFmtId="0" fontId="6" fillId="0" borderId="0" xfId="0" applyFont="1" applyAlignment="1">
      <alignment horizontal="left" vertical="top" wrapText="1" indent="2"/>
    </xf>
    <xf numFmtId="0" fontId="4" fillId="2" borderId="0" xfId="0" applyFont="1" applyFill="1" applyAlignment="1">
      <alignment horizontal="left" vertical="center" wrapText="1"/>
    </xf>
    <xf numFmtId="0" fontId="4" fillId="4" borderId="0" xfId="0" applyFont="1" applyFill="1" applyAlignment="1">
      <alignment horizontal="left" vertical="center" wrapText="1"/>
    </xf>
    <xf numFmtId="0" fontId="3" fillId="0" borderId="0" xfId="0" applyFont="1" applyAlignment="1">
      <alignment horizontal="left" vertical="center"/>
    </xf>
    <xf numFmtId="0" fontId="4" fillId="0" borderId="0" xfId="0" applyFont="1" applyAlignment="1">
      <alignment horizontal="left"/>
    </xf>
    <xf numFmtId="14" fontId="4" fillId="0" borderId="0" xfId="0" applyNumberFormat="1" applyFont="1" applyAlignment="1">
      <alignment horizontal="left" vertical="center" wrapText="1"/>
    </xf>
    <xf numFmtId="0" fontId="4" fillId="0" borderId="0" xfId="0" applyFont="1" applyAlignment="1">
      <alignment horizontal="left" vertical="center"/>
    </xf>
    <xf numFmtId="0" fontId="4" fillId="0" borderId="1" xfId="0" applyFont="1" applyBorder="1" applyAlignment="1">
      <alignment horizontal="left" vertical="center" wrapText="1"/>
    </xf>
    <xf numFmtId="0" fontId="5" fillId="0" borderId="0" xfId="0" applyFont="1" applyAlignment="1">
      <alignment vertical="center" wrapText="1"/>
    </xf>
    <xf numFmtId="0" fontId="4" fillId="5" borderId="1" xfId="0" applyFont="1" applyFill="1" applyBorder="1" applyAlignment="1">
      <alignment vertical="center" wrapText="1"/>
    </xf>
    <xf numFmtId="0" fontId="4" fillId="5" borderId="1" xfId="0" applyFont="1" applyFill="1" applyBorder="1" applyAlignment="1">
      <alignment vertical="center"/>
    </xf>
    <xf numFmtId="0" fontId="4" fillId="2" borderId="2" xfId="0" applyFont="1" applyFill="1" applyBorder="1" applyAlignment="1">
      <alignment horizontal="left" vertical="center" wrapText="1"/>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4" fillId="0" borderId="1" xfId="0" applyFont="1" applyBorder="1" applyAlignment="1">
      <alignment horizontal="left" vertical="center"/>
    </xf>
    <xf numFmtId="0" fontId="5" fillId="0" borderId="1" xfId="0" applyFont="1" applyBorder="1" applyAlignment="1">
      <alignment horizontal="left" vertical="center" wrapText="1"/>
    </xf>
    <xf numFmtId="0" fontId="7" fillId="0" borderId="0" xfId="0" applyFont="1" applyAlignment="1">
      <alignment horizontal="left" vertical="center"/>
    </xf>
    <xf numFmtId="0" fontId="4" fillId="3" borderId="0" xfId="0" applyFont="1" applyFill="1" applyAlignment="1">
      <alignment horizontal="left" vertical="center" wrapText="1"/>
    </xf>
    <xf numFmtId="0" fontId="3" fillId="0" borderId="0" xfId="0" applyFont="1" applyAlignment="1">
      <alignment vertical="center"/>
    </xf>
    <xf numFmtId="0" fontId="4" fillId="6" borderId="1" xfId="0" applyFont="1" applyFill="1" applyBorder="1" applyAlignment="1">
      <alignment vertical="center"/>
    </xf>
    <xf numFmtId="0" fontId="4" fillId="6" borderId="1" xfId="0" applyFont="1" applyFill="1" applyBorder="1" applyAlignment="1">
      <alignment horizontal="left" vertical="center" wrapText="1"/>
    </xf>
    <xf numFmtId="0" fontId="0" fillId="0" borderId="0" xfId="0" applyAlignment="1">
      <alignment vertical="center"/>
    </xf>
    <xf numFmtId="164" fontId="3" fillId="0" borderId="0" xfId="0" applyNumberFormat="1" applyFont="1" applyAlignment="1">
      <alignment horizontal="left" vertical="center"/>
    </xf>
    <xf numFmtId="0" fontId="5" fillId="4" borderId="0" xfId="0" applyFont="1" applyFill="1" applyAlignment="1">
      <alignment horizontal="left" vertical="center" wrapText="1"/>
    </xf>
    <xf numFmtId="0" fontId="4" fillId="3" borderId="0" xfId="0" applyFont="1" applyFill="1" applyAlignment="1">
      <alignment vertical="center"/>
    </xf>
    <xf numFmtId="0" fontId="4" fillId="0" borderId="1" xfId="0" applyFont="1" applyBorder="1" applyAlignment="1">
      <alignment vertical="center"/>
    </xf>
    <xf numFmtId="0" fontId="4" fillId="2" borderId="1" xfId="0" applyFont="1" applyFill="1" applyBorder="1" applyAlignment="1">
      <alignment vertical="center"/>
    </xf>
    <xf numFmtId="165" fontId="4" fillId="2" borderId="1" xfId="0" applyNumberFormat="1"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0" borderId="1" xfId="0" applyFont="1" applyBorder="1" applyAlignment="1">
      <alignment horizontal="left" vertical="center" wrapText="1"/>
    </xf>
    <xf numFmtId="0" fontId="11" fillId="0" borderId="1" xfId="0" applyFont="1" applyBorder="1" applyAlignment="1">
      <alignment horizontal="left" vertical="center"/>
    </xf>
    <xf numFmtId="0" fontId="12" fillId="0" borderId="0" xfId="0" applyFont="1"/>
    <xf numFmtId="0" fontId="13" fillId="0" borderId="0" xfId="0" applyFont="1"/>
    <xf numFmtId="0" fontId="14" fillId="0" borderId="0" xfId="0" applyFont="1"/>
    <xf numFmtId="0" fontId="16" fillId="2" borderId="0" xfId="1" quotePrefix="1" applyFont="1" applyFill="1" applyAlignment="1">
      <alignment horizontal="left" vertical="center"/>
    </xf>
    <xf numFmtId="0" fontId="15" fillId="2" borderId="0" xfId="1" applyFill="1" applyAlignment="1">
      <alignment vertical="center"/>
    </xf>
    <xf numFmtId="0" fontId="17" fillId="2" borderId="0" xfId="1" applyFont="1" applyFill="1" applyAlignment="1">
      <alignment horizontal="center" vertical="center"/>
    </xf>
    <xf numFmtId="0" fontId="18" fillId="2" borderId="0" xfId="1" quotePrefix="1" applyFont="1" applyFill="1" applyAlignment="1">
      <alignment horizontal="left" vertical="center"/>
    </xf>
    <xf numFmtId="166" fontId="19" fillId="2" borderId="0" xfId="1" applyNumberFormat="1" applyFont="1" applyFill="1" applyAlignment="1">
      <alignment horizontal="center" vertical="center"/>
    </xf>
    <xf numFmtId="0" fontId="20" fillId="2" borderId="0" xfId="1" quotePrefix="1" applyFont="1" applyFill="1" applyAlignment="1">
      <alignment horizontal="left" vertical="center"/>
    </xf>
    <xf numFmtId="0" fontId="21" fillId="2" borderId="0" xfId="1" applyFont="1" applyFill="1" applyAlignment="1">
      <alignment horizontal="left" vertical="center"/>
    </xf>
    <xf numFmtId="0" fontId="15" fillId="2" borderId="0" xfId="2" applyFont="1" applyFill="1" applyAlignment="1">
      <alignment vertical="center"/>
    </xf>
    <xf numFmtId="0" fontId="23" fillId="2" borderId="0" xfId="1" quotePrefix="1" applyFont="1" applyFill="1" applyAlignment="1">
      <alignment horizontal="left" vertical="center"/>
    </xf>
    <xf numFmtId="0" fontId="25" fillId="2" borderId="0" xfId="2" applyFont="1" applyFill="1" applyAlignment="1">
      <alignment vertical="center"/>
    </xf>
    <xf numFmtId="167" fontId="19" fillId="2" borderId="0" xfId="1" applyNumberFormat="1" applyFont="1" applyFill="1" applyAlignment="1">
      <alignment horizontal="center" vertical="center"/>
    </xf>
    <xf numFmtId="0" fontId="21" fillId="2" borderId="5" xfId="1" applyFont="1" applyFill="1" applyBorder="1" applyAlignment="1">
      <alignment horizontal="left" vertical="center" indent="1"/>
    </xf>
    <xf numFmtId="0" fontId="21" fillId="2" borderId="6" xfId="3" applyFont="1" applyFill="1" applyBorder="1" applyAlignment="1">
      <alignment horizontal="center" vertical="center"/>
    </xf>
    <xf numFmtId="0" fontId="15" fillId="2" borderId="7" xfId="3" applyFill="1" applyBorder="1" applyAlignment="1">
      <alignment horizontal="center" vertical="center"/>
    </xf>
    <xf numFmtId="0" fontId="26" fillId="2" borderId="7" xfId="1" applyFont="1" applyFill="1" applyBorder="1" applyAlignment="1">
      <alignment horizontal="left" vertical="center"/>
    </xf>
    <xf numFmtId="0" fontId="26" fillId="2" borderId="6" xfId="1" applyFont="1" applyFill="1" applyBorder="1" applyAlignment="1">
      <alignment horizontal="left" vertical="center"/>
    </xf>
    <xf numFmtId="0" fontId="15" fillId="2" borderId="5" xfId="1" applyFill="1" applyBorder="1" applyAlignment="1">
      <alignment vertical="center"/>
    </xf>
    <xf numFmtId="0" fontId="15" fillId="2" borderId="7" xfId="1" applyFill="1" applyBorder="1" applyAlignment="1">
      <alignment vertical="center"/>
    </xf>
    <xf numFmtId="0" fontId="15" fillId="2" borderId="6" xfId="1" applyFill="1" applyBorder="1" applyAlignment="1">
      <alignment vertical="center"/>
    </xf>
    <xf numFmtId="0" fontId="21" fillId="2" borderId="8" xfId="1" applyFont="1" applyFill="1" applyBorder="1" applyAlignment="1">
      <alignment horizontal="left" vertical="center" indent="1"/>
    </xf>
    <xf numFmtId="0" fontId="27" fillId="2" borderId="9" xfId="3" quotePrefix="1" applyFont="1" applyFill="1" applyBorder="1" applyAlignment="1">
      <alignment horizontal="left" vertical="center"/>
    </xf>
    <xf numFmtId="0" fontId="15" fillId="2" borderId="0" xfId="3" applyFill="1" applyAlignment="1">
      <alignment horizontal="center" vertical="center"/>
    </xf>
    <xf numFmtId="0" fontId="26" fillId="2" borderId="0" xfId="1" applyFont="1" applyFill="1" applyAlignment="1">
      <alignment horizontal="left" vertical="center"/>
    </xf>
    <xf numFmtId="0" fontId="26" fillId="2" borderId="9" xfId="1" applyFont="1" applyFill="1" applyBorder="1" applyAlignment="1">
      <alignment horizontal="left" vertical="center"/>
    </xf>
    <xf numFmtId="0" fontId="15" fillId="2" borderId="8" xfId="1" applyFill="1" applyBorder="1" applyAlignment="1">
      <alignment vertical="center"/>
    </xf>
    <xf numFmtId="0" fontId="15" fillId="2" borderId="9" xfId="1" applyFill="1" applyBorder="1" applyAlignment="1">
      <alignment vertical="center"/>
    </xf>
    <xf numFmtId="0" fontId="27" fillId="2" borderId="9" xfId="3" applyFont="1" applyFill="1" applyBorder="1" applyAlignment="1">
      <alignment horizontal="left" vertical="center"/>
    </xf>
    <xf numFmtId="0" fontId="21" fillId="2" borderId="10" xfId="1" applyFont="1" applyFill="1" applyBorder="1" applyAlignment="1">
      <alignment horizontal="left" vertical="center" indent="1"/>
    </xf>
    <xf numFmtId="0" fontId="27" fillId="2" borderId="11" xfId="3" applyFont="1" applyFill="1" applyBorder="1" applyAlignment="1">
      <alignment horizontal="left" vertical="center"/>
    </xf>
    <xf numFmtId="0" fontId="15" fillId="2" borderId="12" xfId="3" applyFill="1" applyBorder="1" applyAlignment="1">
      <alignment horizontal="center" vertical="center"/>
    </xf>
    <xf numFmtId="0" fontId="26" fillId="2" borderId="12" xfId="1" applyFont="1" applyFill="1" applyBorder="1" applyAlignment="1">
      <alignment horizontal="left" vertical="center"/>
    </xf>
    <xf numFmtId="0" fontId="26" fillId="2" borderId="11" xfId="1" applyFont="1" applyFill="1" applyBorder="1" applyAlignment="1">
      <alignment horizontal="left" vertical="center"/>
    </xf>
    <xf numFmtId="0" fontId="15" fillId="2" borderId="10" xfId="1" applyFill="1" applyBorder="1" applyAlignment="1">
      <alignment vertical="center"/>
    </xf>
    <xf numFmtId="0" fontId="15" fillId="2" borderId="12" xfId="1" applyFill="1" applyBorder="1" applyAlignment="1">
      <alignment vertical="center"/>
    </xf>
    <xf numFmtId="0" fontId="15" fillId="2" borderId="11" xfId="1" applyFill="1" applyBorder="1" applyAlignment="1">
      <alignment vertical="center"/>
    </xf>
    <xf numFmtId="0" fontId="4" fillId="0" borderId="13" xfId="0" applyFont="1" applyBorder="1" applyAlignment="1">
      <alignment horizontal="center" vertical="center"/>
    </xf>
    <xf numFmtId="0" fontId="28" fillId="0" borderId="17" xfId="0" applyFont="1" applyBorder="1" applyAlignment="1">
      <alignment horizont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28" fillId="7" borderId="21" xfId="0" applyFont="1" applyFill="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30" fillId="2" borderId="0" xfId="1" quotePrefix="1" applyFont="1" applyFill="1" applyAlignment="1">
      <alignment horizontal="left" vertical="center"/>
    </xf>
    <xf numFmtId="168" fontId="15" fillId="2" borderId="0" xfId="1" applyNumberFormat="1" applyFill="1" applyAlignment="1">
      <alignment horizontal="center" vertical="center"/>
    </xf>
    <xf numFmtId="0" fontId="15" fillId="2" borderId="0" xfId="1" applyFill="1" applyAlignment="1">
      <alignment horizontal="left" vertical="center"/>
    </xf>
    <xf numFmtId="0" fontId="15" fillId="8" borderId="1" xfId="2" applyFont="1" applyFill="1" applyBorder="1" applyAlignment="1">
      <alignment horizontal="center" vertical="center"/>
    </xf>
    <xf numFmtId="169" fontId="15" fillId="2" borderId="1" xfId="2" applyNumberFormat="1" applyFont="1" applyFill="1" applyBorder="1" applyAlignment="1">
      <alignment horizontal="center" vertical="center"/>
    </xf>
    <xf numFmtId="168" fontId="15" fillId="2" borderId="1" xfId="2" applyNumberFormat="1" applyFont="1" applyFill="1" applyBorder="1" applyAlignment="1">
      <alignment horizontal="center" vertical="center"/>
    </xf>
    <xf numFmtId="170" fontId="4" fillId="0" borderId="0" xfId="0" applyNumberFormat="1" applyFont="1"/>
    <xf numFmtId="171" fontId="18" fillId="2" borderId="26" xfId="0" applyNumberFormat="1" applyFont="1" applyFill="1" applyBorder="1" applyAlignment="1">
      <alignment horizontal="center"/>
    </xf>
    <xf numFmtId="172" fontId="18" fillId="2" borderId="1" xfId="0" applyNumberFormat="1" applyFont="1" applyFill="1" applyBorder="1" applyAlignment="1">
      <alignment horizontal="center"/>
    </xf>
    <xf numFmtId="171" fontId="18" fillId="2" borderId="22" xfId="0" applyNumberFormat="1" applyFont="1" applyFill="1" applyBorder="1" applyAlignment="1">
      <alignment horizontal="center"/>
    </xf>
    <xf numFmtId="172" fontId="18" fillId="2" borderId="1" xfId="4" applyNumberFormat="1" applyFont="1" applyFill="1" applyBorder="1" applyAlignment="1">
      <alignment horizontal="center"/>
    </xf>
    <xf numFmtId="0" fontId="18" fillId="0" borderId="27" xfId="5" applyFont="1" applyBorder="1" applyAlignment="1">
      <alignment horizontal="center" vertical="center"/>
    </xf>
    <xf numFmtId="172" fontId="18" fillId="2" borderId="28" xfId="0" applyNumberFormat="1" applyFont="1" applyFill="1" applyBorder="1" applyAlignment="1">
      <alignment horizontal="center" vertical="center"/>
    </xf>
    <xf numFmtId="0" fontId="4" fillId="0" borderId="0" xfId="0" applyFont="1" applyAlignment="1">
      <alignment horizontal="center"/>
    </xf>
    <xf numFmtId="0" fontId="3" fillId="0" borderId="30" xfId="0" applyFont="1" applyBorder="1"/>
    <xf numFmtId="0" fontId="3" fillId="0" borderId="31" xfId="0" applyFont="1" applyBorder="1" applyAlignment="1">
      <alignment horizontal="center"/>
    </xf>
    <xf numFmtId="14" fontId="4" fillId="6" borderId="1" xfId="0" applyNumberFormat="1" applyFont="1" applyFill="1" applyBorder="1" applyAlignment="1">
      <alignment horizontal="left" vertical="center" wrapText="1"/>
    </xf>
    <xf numFmtId="0" fontId="32" fillId="2" borderId="1" xfId="6" applyFill="1" applyBorder="1" applyAlignment="1">
      <alignment horizontal="left" vertical="center"/>
    </xf>
    <xf numFmtId="0" fontId="14" fillId="0" borderId="29" xfId="0" applyFont="1" applyBorder="1" applyAlignment="1">
      <alignment horizontal="center"/>
    </xf>
    <xf numFmtId="0" fontId="4" fillId="0" borderId="29" xfId="0" applyFont="1" applyBorder="1" applyAlignment="1">
      <alignment horizontal="left" vertical="top" wrapText="1"/>
    </xf>
    <xf numFmtId="0" fontId="4" fillId="0" borderId="29" xfId="0" applyFont="1" applyBorder="1" applyAlignment="1">
      <alignment horizontal="left" vertical="top"/>
    </xf>
    <xf numFmtId="0" fontId="4" fillId="0" borderId="29" xfId="0" applyFont="1" applyBorder="1" applyAlignment="1">
      <alignment horizontal="left" wrapText="1"/>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0" fontId="4" fillId="0" borderId="11" xfId="0" applyFont="1" applyBorder="1" applyAlignment="1">
      <alignment horizontal="left" vertical="center" wrapText="1"/>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30" fillId="9" borderId="24" xfId="0" applyFont="1" applyFill="1" applyBorder="1" applyAlignment="1">
      <alignment horizontal="center" vertical="center"/>
    </xf>
    <xf numFmtId="0" fontId="30" fillId="9" borderId="26" xfId="0" applyFont="1" applyFill="1" applyBorder="1" applyAlignment="1">
      <alignment horizontal="center" vertical="center"/>
    </xf>
    <xf numFmtId="0" fontId="30" fillId="9" borderId="25" xfId="0" quotePrefix="1" applyFont="1" applyFill="1" applyBorder="1" applyAlignment="1">
      <alignment horizontal="center" vertical="center" wrapText="1"/>
    </xf>
    <xf numFmtId="0" fontId="30" fillId="9" borderId="21" xfId="0" quotePrefix="1" applyFont="1" applyFill="1" applyBorder="1" applyAlignment="1">
      <alignment horizontal="center" vertical="center" wrapText="1"/>
    </xf>
    <xf numFmtId="0" fontId="21" fillId="2" borderId="2" xfId="1" applyFont="1" applyFill="1" applyBorder="1" applyAlignment="1">
      <alignment horizontal="center" vertical="center" wrapText="1"/>
    </xf>
    <xf numFmtId="0" fontId="21" fillId="2" borderId="3" xfId="1" applyFont="1" applyFill="1" applyBorder="1" applyAlignment="1">
      <alignment horizontal="center" vertical="center" wrapText="1"/>
    </xf>
    <xf numFmtId="0" fontId="21" fillId="2" borderId="4" xfId="1" applyFont="1" applyFill="1" applyBorder="1" applyAlignment="1">
      <alignment horizontal="center" vertical="center" wrapText="1"/>
    </xf>
  </cellXfs>
  <cellStyles count="7">
    <cellStyle name="Hyperlink" xfId="6" builtinId="8"/>
    <cellStyle name="Normal" xfId="0" builtinId="0"/>
    <cellStyle name="Normal_FLEX 305W EPA" xfId="4" xr:uid="{0DFBCA14-3921-4E38-9737-0905956A354E}"/>
    <cellStyle name="一般_BENCH TEST-HP-U230EF3-X01-1" xfId="5" xr:uid="{A0828AC2-C885-4E9E-A774-A235A7BBE09C}"/>
    <cellStyle name="一般_Bench_DELL(8P001) 2" xfId="2" xr:uid="{85A52672-2878-4735-9A3D-F4BEF21CFE68}"/>
    <cellStyle name="一般_Bench_H488P-00_A00" xfId="1" xr:uid="{7C08F2CE-F966-49BA-B194-19E651FF3FE8}"/>
    <cellStyle name="一般_P2007A1&amp;EMI" xfId="3" xr:uid="{712EE4D1-F8A7-457B-9871-723F58BAFCA4}"/>
  </cellStyles>
  <dxfs count="1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dxf>
    <dxf>
      <font>
        <color auto="1"/>
      </font>
    </dxf>
    <dxf>
      <font>
        <color rgb="FFFF0000"/>
      </font>
    </dxf>
    <dxf>
      <font>
        <color rgb="FF0000FF"/>
      </font>
    </dxf>
    <dxf>
      <font>
        <color auto="1"/>
      </font>
    </dxf>
    <dxf>
      <font>
        <color rgb="FF0000FF"/>
      </font>
    </dxf>
    <dxf>
      <font>
        <color rgb="FFFF0000"/>
      </font>
    </dxf>
    <dxf>
      <font>
        <color auto="1"/>
      </font>
    </dxf>
    <dxf>
      <font>
        <color auto="1"/>
      </font>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6807200</xdr:colOff>
      <xdr:row>1</xdr:row>
      <xdr:rowOff>101600</xdr:rowOff>
    </xdr:from>
    <xdr:to>
      <xdr:col>0</xdr:col>
      <xdr:colOff>9550400</xdr:colOff>
      <xdr:row>5</xdr:row>
      <xdr:rowOff>19539</xdr:rowOff>
    </xdr:to>
    <xdr:pic>
      <xdr:nvPicPr>
        <xdr:cNvPr id="6" name="Picture 5">
          <a:extLst>
            <a:ext uri="{FF2B5EF4-FFF2-40B4-BE49-F238E27FC236}">
              <a16:creationId xmlns:a16="http://schemas.microsoft.com/office/drawing/2014/main" id="{5010DC6E-665C-1E45-9AF4-1B52DFC3BFBE}"/>
            </a:ext>
          </a:extLst>
        </xdr:cNvPr>
        <xdr:cNvPicPr>
          <a:picLocks noChangeAspect="1"/>
        </xdr:cNvPicPr>
      </xdr:nvPicPr>
      <xdr:blipFill rotWithShape="1">
        <a:blip xmlns:r="http://schemas.openxmlformats.org/officeDocument/2006/relationships" r:embed="rId1"/>
        <a:srcRect t="28388" b="28572"/>
        <a:stretch/>
      </xdr:blipFill>
      <xdr:spPr>
        <a:xfrm>
          <a:off x="6807200" y="342900"/>
          <a:ext cx="2743200" cy="9339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1</xdr:col>
      <xdr:colOff>2768600</xdr:colOff>
      <xdr:row>4</xdr:row>
      <xdr:rowOff>19539</xdr:rowOff>
    </xdr:to>
    <xdr:pic>
      <xdr:nvPicPr>
        <xdr:cNvPr id="2" name="Picture 1">
          <a:extLst>
            <a:ext uri="{FF2B5EF4-FFF2-40B4-BE49-F238E27FC236}">
              <a16:creationId xmlns:a16="http://schemas.microsoft.com/office/drawing/2014/main" id="{FA761C3C-83B8-B94E-AD25-289EA456A853}"/>
            </a:ext>
          </a:extLst>
        </xdr:cNvPr>
        <xdr:cNvPicPr>
          <a:picLocks noChangeAspect="1"/>
        </xdr:cNvPicPr>
      </xdr:nvPicPr>
      <xdr:blipFill rotWithShape="1">
        <a:blip xmlns:r="http://schemas.openxmlformats.org/officeDocument/2006/relationships" r:embed="rId1"/>
        <a:srcRect t="28388" b="28572"/>
        <a:stretch/>
      </xdr:blipFill>
      <xdr:spPr>
        <a:xfrm>
          <a:off x="3822700" y="0"/>
          <a:ext cx="2743200" cy="9339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2616200</xdr:colOff>
      <xdr:row>0</xdr:row>
      <xdr:rowOff>38100</xdr:rowOff>
    </xdr:from>
    <xdr:to>
      <xdr:col>2</xdr:col>
      <xdr:colOff>0</xdr:colOff>
      <xdr:row>4</xdr:row>
      <xdr:rowOff>57639</xdr:rowOff>
    </xdr:to>
    <xdr:pic>
      <xdr:nvPicPr>
        <xdr:cNvPr id="2" name="Picture 1">
          <a:extLst>
            <a:ext uri="{FF2B5EF4-FFF2-40B4-BE49-F238E27FC236}">
              <a16:creationId xmlns:a16="http://schemas.microsoft.com/office/drawing/2014/main" id="{426961C4-1E57-1A41-B344-D2FBF2182D35}"/>
            </a:ext>
          </a:extLst>
        </xdr:cNvPr>
        <xdr:cNvPicPr>
          <a:picLocks noChangeAspect="1"/>
        </xdr:cNvPicPr>
      </xdr:nvPicPr>
      <xdr:blipFill rotWithShape="1">
        <a:blip xmlns:r="http://schemas.openxmlformats.org/officeDocument/2006/relationships" r:embed="rId1"/>
        <a:srcRect t="28388" b="28572"/>
        <a:stretch/>
      </xdr:blipFill>
      <xdr:spPr>
        <a:xfrm>
          <a:off x="4749800" y="38100"/>
          <a:ext cx="2743200" cy="9339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1</xdr:col>
      <xdr:colOff>2768600</xdr:colOff>
      <xdr:row>4</xdr:row>
      <xdr:rowOff>19539</xdr:rowOff>
    </xdr:to>
    <xdr:pic>
      <xdr:nvPicPr>
        <xdr:cNvPr id="2" name="Picture 1">
          <a:extLst>
            <a:ext uri="{FF2B5EF4-FFF2-40B4-BE49-F238E27FC236}">
              <a16:creationId xmlns:a16="http://schemas.microsoft.com/office/drawing/2014/main" id="{717B15F0-FD1D-8240-B30C-294D5DFB13FC}"/>
            </a:ext>
          </a:extLst>
        </xdr:cNvPr>
        <xdr:cNvPicPr>
          <a:picLocks noChangeAspect="1"/>
        </xdr:cNvPicPr>
      </xdr:nvPicPr>
      <xdr:blipFill rotWithShape="1">
        <a:blip xmlns:r="http://schemas.openxmlformats.org/officeDocument/2006/relationships" r:embed="rId1"/>
        <a:srcRect t="28388" b="28572"/>
        <a:stretch/>
      </xdr:blipFill>
      <xdr:spPr>
        <a:xfrm>
          <a:off x="3822700" y="0"/>
          <a:ext cx="2743200" cy="9339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2616200</xdr:colOff>
      <xdr:row>0</xdr:row>
      <xdr:rowOff>38100</xdr:rowOff>
    </xdr:from>
    <xdr:to>
      <xdr:col>2</xdr:col>
      <xdr:colOff>0</xdr:colOff>
      <xdr:row>4</xdr:row>
      <xdr:rowOff>57639</xdr:rowOff>
    </xdr:to>
    <xdr:pic>
      <xdr:nvPicPr>
        <xdr:cNvPr id="2" name="Picture 1">
          <a:extLst>
            <a:ext uri="{FF2B5EF4-FFF2-40B4-BE49-F238E27FC236}">
              <a16:creationId xmlns:a16="http://schemas.microsoft.com/office/drawing/2014/main" id="{E762AA98-8343-F249-BE84-94935BACF91C}"/>
            </a:ext>
          </a:extLst>
        </xdr:cNvPr>
        <xdr:cNvPicPr>
          <a:picLocks noChangeAspect="1"/>
        </xdr:cNvPicPr>
      </xdr:nvPicPr>
      <xdr:blipFill rotWithShape="1">
        <a:blip xmlns:r="http://schemas.openxmlformats.org/officeDocument/2006/relationships" r:embed="rId1"/>
        <a:srcRect t="28388" b="28572"/>
        <a:stretch/>
      </xdr:blipFill>
      <xdr:spPr>
        <a:xfrm>
          <a:off x="4749800" y="38100"/>
          <a:ext cx="2743200" cy="9339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342900</xdr:colOff>
      <xdr:row>34</xdr:row>
      <xdr:rowOff>95250</xdr:rowOff>
    </xdr:from>
    <xdr:to>
      <xdr:col>14</xdr:col>
      <xdr:colOff>723900</xdr:colOff>
      <xdr:row>35</xdr:row>
      <xdr:rowOff>28575</xdr:rowOff>
    </xdr:to>
    <xdr:sp macro="" textlink="">
      <xdr:nvSpPr>
        <xdr:cNvPr id="2" name="Rectangle 1">
          <a:extLst>
            <a:ext uri="{FF2B5EF4-FFF2-40B4-BE49-F238E27FC236}">
              <a16:creationId xmlns:a16="http://schemas.microsoft.com/office/drawing/2014/main" id="{86F2D772-EC6D-4140-9472-3C07ECC131F8}"/>
            </a:ext>
          </a:extLst>
        </xdr:cNvPr>
        <xdr:cNvSpPr/>
      </xdr:nvSpPr>
      <xdr:spPr>
        <a:xfrm>
          <a:off x="14639925" y="8616315"/>
          <a:ext cx="1295400" cy="16383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561975</xdr:colOff>
      <xdr:row>56</xdr:row>
      <xdr:rowOff>209550</xdr:rowOff>
    </xdr:from>
    <xdr:to>
      <xdr:col>6</xdr:col>
      <xdr:colOff>1771650</xdr:colOff>
      <xdr:row>57</xdr:row>
      <xdr:rowOff>142875</xdr:rowOff>
    </xdr:to>
    <xdr:sp macro="" textlink="">
      <xdr:nvSpPr>
        <xdr:cNvPr id="3" name="Rectangle 2">
          <a:extLst>
            <a:ext uri="{FF2B5EF4-FFF2-40B4-BE49-F238E27FC236}">
              <a16:creationId xmlns:a16="http://schemas.microsoft.com/office/drawing/2014/main" id="{ED8872D6-FBCA-4593-9C7B-B3A8C1011B30}"/>
            </a:ext>
          </a:extLst>
        </xdr:cNvPr>
        <xdr:cNvSpPr/>
      </xdr:nvSpPr>
      <xdr:spPr>
        <a:xfrm>
          <a:off x="6827520" y="13845540"/>
          <a:ext cx="1207770" cy="16383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333375</xdr:colOff>
      <xdr:row>56</xdr:row>
      <xdr:rowOff>200025</xdr:rowOff>
    </xdr:from>
    <xdr:to>
      <xdr:col>14</xdr:col>
      <xdr:colOff>714375</xdr:colOff>
      <xdr:row>57</xdr:row>
      <xdr:rowOff>133350</xdr:rowOff>
    </xdr:to>
    <xdr:sp macro="" textlink="">
      <xdr:nvSpPr>
        <xdr:cNvPr id="4" name="Rectangle 3">
          <a:extLst>
            <a:ext uri="{FF2B5EF4-FFF2-40B4-BE49-F238E27FC236}">
              <a16:creationId xmlns:a16="http://schemas.microsoft.com/office/drawing/2014/main" id="{F0CDC2C4-9614-4F18-AA48-79CEB0BDB031}"/>
            </a:ext>
          </a:extLst>
        </xdr:cNvPr>
        <xdr:cNvSpPr/>
      </xdr:nvSpPr>
      <xdr:spPr>
        <a:xfrm>
          <a:off x="14628495" y="13841730"/>
          <a:ext cx="1295400" cy="156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68</xdr:row>
      <xdr:rowOff>47625</xdr:rowOff>
    </xdr:from>
    <xdr:to>
      <xdr:col>8</xdr:col>
      <xdr:colOff>716280</xdr:colOff>
      <xdr:row>74</xdr:row>
      <xdr:rowOff>14423</xdr:rowOff>
    </xdr:to>
    <xdr:pic>
      <xdr:nvPicPr>
        <xdr:cNvPr id="5" name="Picture 4">
          <a:extLst>
            <a:ext uri="{FF2B5EF4-FFF2-40B4-BE49-F238E27FC236}">
              <a16:creationId xmlns:a16="http://schemas.microsoft.com/office/drawing/2014/main" id="{67ECB760-E03F-43F4-8AE4-31C0EE57457D}"/>
            </a:ext>
          </a:extLst>
        </xdr:cNvPr>
        <xdr:cNvPicPr>
          <a:picLocks noChangeAspect="1"/>
        </xdr:cNvPicPr>
      </xdr:nvPicPr>
      <xdr:blipFill>
        <a:blip xmlns:r="http://schemas.openxmlformats.org/officeDocument/2006/relationships" r:embed="rId1"/>
        <a:stretch>
          <a:fillRect/>
        </a:stretch>
      </xdr:blipFill>
      <xdr:spPr>
        <a:xfrm>
          <a:off x="0" y="16470630"/>
          <a:ext cx="7970520" cy="1338398"/>
        </a:xfrm>
        <a:prstGeom prst="rect">
          <a:avLst/>
        </a:prstGeom>
      </xdr:spPr>
    </xdr:pic>
    <xdr:clientData/>
  </xdr:twoCellAnchor>
  <xdr:twoCellAnchor editAs="oneCell">
    <xdr:from>
      <xdr:col>0</xdr:col>
      <xdr:colOff>0</xdr:colOff>
      <xdr:row>82</xdr:row>
      <xdr:rowOff>0</xdr:rowOff>
    </xdr:from>
    <xdr:to>
      <xdr:col>7</xdr:col>
      <xdr:colOff>262135</xdr:colOff>
      <xdr:row>88</xdr:row>
      <xdr:rowOff>87440</xdr:rowOff>
    </xdr:to>
    <xdr:pic>
      <xdr:nvPicPr>
        <xdr:cNvPr id="6" name="Picture 5">
          <a:extLst>
            <a:ext uri="{FF2B5EF4-FFF2-40B4-BE49-F238E27FC236}">
              <a16:creationId xmlns:a16="http://schemas.microsoft.com/office/drawing/2014/main" id="{E78C5AB7-7280-4EEE-8D66-5F4CC1DA1FF7}"/>
            </a:ext>
          </a:extLst>
        </xdr:cNvPr>
        <xdr:cNvPicPr>
          <a:picLocks noChangeAspect="1"/>
        </xdr:cNvPicPr>
      </xdr:nvPicPr>
      <xdr:blipFill>
        <a:blip xmlns:r="http://schemas.openxmlformats.org/officeDocument/2006/relationships" r:embed="rId2"/>
        <a:stretch>
          <a:fillRect/>
        </a:stretch>
      </xdr:blipFill>
      <xdr:spPr>
        <a:xfrm>
          <a:off x="0" y="24183975"/>
          <a:ext cx="6609595" cy="1459040"/>
        </a:xfrm>
        <a:prstGeom prst="rect">
          <a:avLst/>
        </a:prstGeom>
      </xdr:spPr>
    </xdr:pic>
    <xdr:clientData/>
  </xdr:twoCellAnchor>
  <xdr:twoCellAnchor editAs="oneCell">
    <xdr:from>
      <xdr:col>10</xdr:col>
      <xdr:colOff>80682</xdr:colOff>
      <xdr:row>27</xdr:row>
      <xdr:rowOff>90288</xdr:rowOff>
    </xdr:from>
    <xdr:to>
      <xdr:col>15</xdr:col>
      <xdr:colOff>166745</xdr:colOff>
      <xdr:row>39</xdr:row>
      <xdr:rowOff>78777</xdr:rowOff>
    </xdr:to>
    <xdr:pic>
      <xdr:nvPicPr>
        <xdr:cNvPr id="7" name="图片 2">
          <a:extLst>
            <a:ext uri="{FF2B5EF4-FFF2-40B4-BE49-F238E27FC236}">
              <a16:creationId xmlns:a16="http://schemas.microsoft.com/office/drawing/2014/main" id="{484CD30A-1050-4603-BD1D-1B9F64C0FC85}"/>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636412" y="7018773"/>
          <a:ext cx="4619963" cy="2731689"/>
        </a:xfrm>
        <a:prstGeom prst="rect">
          <a:avLst/>
        </a:prstGeom>
      </xdr:spPr>
    </xdr:pic>
    <xdr:clientData/>
  </xdr:twoCellAnchor>
  <xdr:twoCellAnchor editAs="oneCell">
    <xdr:from>
      <xdr:col>2</xdr:col>
      <xdr:colOff>830516</xdr:colOff>
      <xdr:row>27</xdr:row>
      <xdr:rowOff>58272</xdr:rowOff>
    </xdr:from>
    <xdr:to>
      <xdr:col>8</xdr:col>
      <xdr:colOff>145565</xdr:colOff>
      <xdr:row>39</xdr:row>
      <xdr:rowOff>120351</xdr:rowOff>
    </xdr:to>
    <xdr:pic>
      <xdr:nvPicPr>
        <xdr:cNvPr id="8" name="图片 4">
          <a:extLst>
            <a:ext uri="{FF2B5EF4-FFF2-40B4-BE49-F238E27FC236}">
              <a16:creationId xmlns:a16="http://schemas.microsoft.com/office/drawing/2014/main" id="{AA1BFC50-3E8D-41DE-9174-2EE9A4987AA5}"/>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09861" y="6979137"/>
          <a:ext cx="4755729" cy="2805279"/>
        </a:xfrm>
        <a:prstGeom prst="rect">
          <a:avLst/>
        </a:prstGeom>
      </xdr:spPr>
    </xdr:pic>
    <xdr:clientData/>
  </xdr:twoCellAnchor>
  <xdr:twoCellAnchor editAs="oneCell">
    <xdr:from>
      <xdr:col>9</xdr:col>
      <xdr:colOff>591671</xdr:colOff>
      <xdr:row>47</xdr:row>
      <xdr:rowOff>80683</xdr:rowOff>
    </xdr:from>
    <xdr:to>
      <xdr:col>14</xdr:col>
      <xdr:colOff>828899</xdr:colOff>
      <xdr:row>59</xdr:row>
      <xdr:rowOff>8964</xdr:rowOff>
    </xdr:to>
    <xdr:pic>
      <xdr:nvPicPr>
        <xdr:cNvPr id="9" name="图片 12">
          <a:extLst>
            <a:ext uri="{FF2B5EF4-FFF2-40B4-BE49-F238E27FC236}">
              <a16:creationId xmlns:a16="http://schemas.microsoft.com/office/drawing/2014/main" id="{44AD52FD-084F-4443-A922-442DB8F0873D}"/>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227286" y="11664988"/>
          <a:ext cx="4771128" cy="2671481"/>
        </a:xfrm>
        <a:prstGeom prst="rect">
          <a:avLst/>
        </a:prstGeom>
      </xdr:spPr>
    </xdr:pic>
    <xdr:clientData/>
  </xdr:twoCellAnchor>
  <xdr:twoCellAnchor editAs="oneCell">
    <xdr:from>
      <xdr:col>2</xdr:col>
      <xdr:colOff>591670</xdr:colOff>
      <xdr:row>47</xdr:row>
      <xdr:rowOff>35859</xdr:rowOff>
    </xdr:from>
    <xdr:to>
      <xdr:col>7</xdr:col>
      <xdr:colOff>797523</xdr:colOff>
      <xdr:row>59</xdr:row>
      <xdr:rowOff>116541</xdr:rowOff>
    </xdr:to>
    <xdr:pic>
      <xdr:nvPicPr>
        <xdr:cNvPr id="10" name="图片 10">
          <a:extLst>
            <a:ext uri="{FF2B5EF4-FFF2-40B4-BE49-F238E27FC236}">
              <a16:creationId xmlns:a16="http://schemas.microsoft.com/office/drawing/2014/main" id="{0D5A1D3D-2BE4-4670-9413-3946A20A5819}"/>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969110" y="11618259"/>
          <a:ext cx="4739753" cy="28238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sunspec.org/wp-content/uploads/2024/02/Gate-sea-certification-RS000022.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98023-8C1F-7F4E-98CF-7A4270D9E363}">
  <dimension ref="A1:A17"/>
  <sheetViews>
    <sheetView topLeftCell="A12" zoomScaleNormal="100" workbookViewId="0">
      <selection activeCell="A17" sqref="A17"/>
    </sheetView>
  </sheetViews>
  <sheetFormatPr baseColWidth="10" defaultColWidth="10.83203125" defaultRowHeight="18"/>
  <cols>
    <col min="1" max="1" width="143.1640625" style="12" bestFit="1" customWidth="1"/>
    <col min="2" max="16384" width="10.83203125" style="10"/>
  </cols>
  <sheetData>
    <row r="1" spans="1:1" ht="19">
      <c r="A1" s="9" t="s">
        <v>119</v>
      </c>
    </row>
    <row r="2" spans="1:1" ht="19">
      <c r="A2" s="9" t="s">
        <v>370</v>
      </c>
    </row>
    <row r="3" spans="1:1">
      <c r="A3" s="11">
        <v>43678</v>
      </c>
    </row>
    <row r="4" spans="1:1">
      <c r="A4" s="9"/>
    </row>
    <row r="5" spans="1:1" ht="25" customHeight="1">
      <c r="A5" s="13" t="s">
        <v>20</v>
      </c>
    </row>
    <row r="6" spans="1:1" ht="25" customHeight="1">
      <c r="A6" s="14" t="s">
        <v>120</v>
      </c>
    </row>
    <row r="7" spans="1:1" ht="25" customHeight="1">
      <c r="A7" s="15" t="s">
        <v>121</v>
      </c>
    </row>
    <row r="8" spans="1:1" ht="42" customHeight="1">
      <c r="A8" s="15" t="s">
        <v>122</v>
      </c>
    </row>
    <row r="9" spans="1:1" ht="25" customHeight="1">
      <c r="A9" s="15" t="s">
        <v>369</v>
      </c>
    </row>
    <row r="10" spans="1:1" ht="25" customHeight="1">
      <c r="A10" s="16" t="s">
        <v>123</v>
      </c>
    </row>
    <row r="11" spans="1:1" ht="25" customHeight="1">
      <c r="A11" s="17" t="s">
        <v>124</v>
      </c>
    </row>
    <row r="12" spans="1:1" ht="25" customHeight="1">
      <c r="A12" s="17" t="s">
        <v>125</v>
      </c>
    </row>
    <row r="13" spans="1:1" ht="25" customHeight="1">
      <c r="A13" s="15" t="s">
        <v>126</v>
      </c>
    </row>
    <row r="14" spans="1:1" ht="25" customHeight="1">
      <c r="A14" s="13"/>
    </row>
    <row r="15" spans="1:1" ht="25" customHeight="1">
      <c r="A15" s="13" t="s">
        <v>21</v>
      </c>
    </row>
    <row r="16" spans="1:1" ht="84" customHeight="1">
      <c r="A16" s="14" t="s">
        <v>22</v>
      </c>
    </row>
    <row r="17" spans="1:1" ht="67" customHeight="1">
      <c r="A17" s="14" t="s">
        <v>23</v>
      </c>
    </row>
  </sheetData>
  <phoneticPr fontId="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8ED7-00DC-2A4A-ADA1-478AD47655A7}">
  <dimension ref="A1:E41"/>
  <sheetViews>
    <sheetView workbookViewId="0">
      <selection activeCell="B23" sqref="B23"/>
    </sheetView>
  </sheetViews>
  <sheetFormatPr baseColWidth="10" defaultColWidth="10.83203125" defaultRowHeight="18"/>
  <cols>
    <col min="1" max="1" width="54.6640625" style="10" bestFit="1" customWidth="1"/>
    <col min="2" max="2" width="54" style="10" customWidth="1"/>
    <col min="3" max="3" width="41" style="23" customWidth="1"/>
    <col min="4" max="4" width="121.1640625" style="10" customWidth="1"/>
    <col min="5" max="5" width="10.83203125" style="38"/>
    <col min="6" max="16384" width="10.83203125" style="10"/>
  </cols>
  <sheetData>
    <row r="1" spans="1:4">
      <c r="A1" s="35" t="s">
        <v>241</v>
      </c>
    </row>
    <row r="2" spans="1:4">
      <c r="A2" s="35" t="str">
        <f>Instructions!A2</f>
        <v>Version 1.2</v>
      </c>
    </row>
    <row r="3" spans="1:4">
      <c r="A3" s="39">
        <f>Instructions!A3</f>
        <v>43678</v>
      </c>
    </row>
    <row r="4" spans="1:4">
      <c r="A4" s="39"/>
    </row>
    <row r="6" spans="1:4">
      <c r="A6" s="35" t="s">
        <v>232</v>
      </c>
      <c r="D6" s="35"/>
    </row>
    <row r="7" spans="1:4" ht="19">
      <c r="A7" s="19" t="s">
        <v>3</v>
      </c>
      <c r="B7" s="4"/>
      <c r="C7" s="5" t="s">
        <v>273</v>
      </c>
      <c r="D7" s="5" t="s">
        <v>243</v>
      </c>
    </row>
    <row r="8" spans="1:4" ht="19">
      <c r="A8" s="19" t="s">
        <v>4</v>
      </c>
      <c r="B8" s="4"/>
      <c r="C8" s="5" t="s">
        <v>274</v>
      </c>
      <c r="D8" s="5" t="s">
        <v>244</v>
      </c>
    </row>
    <row r="9" spans="1:4" ht="19">
      <c r="A9" s="19" t="s">
        <v>5</v>
      </c>
      <c r="B9" s="4"/>
      <c r="C9" s="5" t="s">
        <v>275</v>
      </c>
      <c r="D9" s="5" t="s">
        <v>245</v>
      </c>
    </row>
    <row r="10" spans="1:4" ht="19">
      <c r="A10" s="19" t="s">
        <v>6</v>
      </c>
      <c r="B10" s="4"/>
      <c r="C10" s="5" t="s">
        <v>276</v>
      </c>
      <c r="D10" s="5" t="s">
        <v>246</v>
      </c>
    </row>
    <row r="11" spans="1:4" ht="19">
      <c r="A11" s="19" t="s">
        <v>7</v>
      </c>
      <c r="B11" s="4" t="s">
        <v>233</v>
      </c>
      <c r="C11" s="5" t="s">
        <v>186</v>
      </c>
      <c r="D11" s="5" t="s">
        <v>247</v>
      </c>
    </row>
    <row r="12" spans="1:4" ht="19">
      <c r="A12" s="19" t="s">
        <v>8</v>
      </c>
      <c r="B12" s="4"/>
      <c r="C12" s="5">
        <v>12345</v>
      </c>
      <c r="D12" s="5" t="s">
        <v>248</v>
      </c>
    </row>
    <row r="13" spans="1:4" ht="19">
      <c r="A13" s="19" t="s">
        <v>202</v>
      </c>
      <c r="B13" s="4" t="s">
        <v>128</v>
      </c>
      <c r="C13" s="5" t="s">
        <v>128</v>
      </c>
      <c r="D13" s="5" t="s">
        <v>249</v>
      </c>
    </row>
    <row r="14" spans="1:4" ht="19">
      <c r="A14" s="40" t="s">
        <v>230</v>
      </c>
      <c r="B14" s="7" t="s">
        <v>234</v>
      </c>
      <c r="C14" s="5" t="s">
        <v>133</v>
      </c>
      <c r="D14" s="8" t="s">
        <v>250</v>
      </c>
    </row>
    <row r="15" spans="1:4" ht="19">
      <c r="A15" s="19" t="s">
        <v>9</v>
      </c>
      <c r="B15" s="28" t="s">
        <v>237</v>
      </c>
      <c r="C15" s="28" t="s">
        <v>277</v>
      </c>
      <c r="D15" s="5" t="s">
        <v>251</v>
      </c>
    </row>
    <row r="16" spans="1:4" ht="19">
      <c r="A16" s="19" t="s">
        <v>194</v>
      </c>
      <c r="B16" s="4" t="s">
        <v>235</v>
      </c>
      <c r="C16" s="4" t="s">
        <v>136</v>
      </c>
      <c r="D16" s="5" t="s">
        <v>252</v>
      </c>
    </row>
    <row r="17" spans="1:4" ht="38">
      <c r="A17" s="19" t="s">
        <v>294</v>
      </c>
      <c r="B17" s="4"/>
      <c r="C17" s="5" t="s">
        <v>278</v>
      </c>
      <c r="D17" s="5" t="s">
        <v>253</v>
      </c>
    </row>
    <row r="18" spans="1:4" ht="38">
      <c r="A18" s="19" t="s">
        <v>295</v>
      </c>
      <c r="B18" s="4"/>
      <c r="C18" s="5">
        <v>11.01</v>
      </c>
      <c r="D18" s="5" t="s">
        <v>254</v>
      </c>
    </row>
    <row r="19" spans="1:4" ht="38">
      <c r="A19" s="19" t="s">
        <v>296</v>
      </c>
      <c r="B19" s="4"/>
      <c r="C19" s="5" t="s">
        <v>279</v>
      </c>
      <c r="D19" s="5" t="s">
        <v>255</v>
      </c>
    </row>
    <row r="20" spans="1:4" ht="19">
      <c r="A20" s="19" t="s">
        <v>297</v>
      </c>
      <c r="B20" s="4"/>
      <c r="C20" s="5" t="s">
        <v>280</v>
      </c>
      <c r="D20" s="5" t="s">
        <v>256</v>
      </c>
    </row>
    <row r="21" spans="1:4" ht="57">
      <c r="A21" s="19" t="s">
        <v>298</v>
      </c>
      <c r="B21" s="4"/>
      <c r="C21" s="5">
        <v>18.04</v>
      </c>
      <c r="D21" s="5" t="s">
        <v>257</v>
      </c>
    </row>
    <row r="22" spans="1:4" ht="19">
      <c r="A22" s="19" t="s">
        <v>204</v>
      </c>
      <c r="B22" s="4"/>
      <c r="C22" s="5" t="s">
        <v>281</v>
      </c>
      <c r="D22" s="5" t="s">
        <v>258</v>
      </c>
    </row>
    <row r="23" spans="1:4" ht="38">
      <c r="A23" s="19" t="s">
        <v>283</v>
      </c>
      <c r="B23" s="4"/>
      <c r="C23" s="5" t="s">
        <v>282</v>
      </c>
      <c r="D23" s="5" t="s">
        <v>287</v>
      </c>
    </row>
    <row r="24" spans="1:4" ht="19">
      <c r="A24" s="19" t="s">
        <v>205</v>
      </c>
      <c r="B24" s="4"/>
      <c r="C24" s="23">
        <v>1.2</v>
      </c>
      <c r="D24" s="5" t="s">
        <v>259</v>
      </c>
    </row>
    <row r="25" spans="1:4" ht="38">
      <c r="A25" s="19" t="s">
        <v>299</v>
      </c>
      <c r="B25" s="4"/>
      <c r="C25" s="5" t="s">
        <v>284</v>
      </c>
      <c r="D25" s="5" t="s">
        <v>260</v>
      </c>
    </row>
    <row r="26" spans="1:4" ht="38">
      <c r="A26" s="19" t="s">
        <v>300</v>
      </c>
      <c r="B26" s="4"/>
      <c r="C26" s="5" t="s">
        <v>285</v>
      </c>
      <c r="D26" s="5" t="s">
        <v>261</v>
      </c>
    </row>
    <row r="27" spans="1:4" ht="38">
      <c r="A27" s="19" t="s">
        <v>364</v>
      </c>
      <c r="B27" s="4"/>
      <c r="C27" s="5"/>
      <c r="D27" s="5" t="s">
        <v>366</v>
      </c>
    </row>
    <row r="28" spans="1:4" ht="38">
      <c r="A28" s="19" t="s">
        <v>299</v>
      </c>
      <c r="B28" s="4"/>
      <c r="C28" s="5" t="s">
        <v>284</v>
      </c>
      <c r="D28" s="5" t="s">
        <v>260</v>
      </c>
    </row>
    <row r="29" spans="1:4" ht="38">
      <c r="A29" s="19" t="s">
        <v>300</v>
      </c>
      <c r="B29" s="4"/>
      <c r="C29" s="5" t="s">
        <v>286</v>
      </c>
      <c r="D29" s="5" t="s">
        <v>261</v>
      </c>
    </row>
    <row r="30" spans="1:4" ht="38">
      <c r="A30" s="19" t="s">
        <v>364</v>
      </c>
      <c r="B30" s="42"/>
      <c r="D30" s="5" t="s">
        <v>366</v>
      </c>
    </row>
    <row r="32" spans="1:4">
      <c r="A32" s="35" t="s">
        <v>240</v>
      </c>
    </row>
    <row r="33" spans="1:4">
      <c r="A33" s="35"/>
    </row>
    <row r="34" spans="1:4">
      <c r="A34" s="41" t="s">
        <v>266</v>
      </c>
      <c r="B34" s="43"/>
    </row>
    <row r="35" spans="1:4" ht="19">
      <c r="A35" s="34" t="s">
        <v>220</v>
      </c>
      <c r="B35" s="4"/>
    </row>
    <row r="36" spans="1:4" ht="19">
      <c r="A36" s="34" t="s">
        <v>2</v>
      </c>
      <c r="B36" s="4"/>
    </row>
    <row r="37" spans="1:4" ht="19">
      <c r="A37" s="34" t="s">
        <v>11</v>
      </c>
      <c r="B37" s="4"/>
      <c r="C37" s="5"/>
      <c r="D37" s="5"/>
    </row>
    <row r="38" spans="1:4" ht="19">
      <c r="A38" s="34" t="s">
        <v>118</v>
      </c>
      <c r="B38" s="44"/>
      <c r="C38" s="5"/>
      <c r="D38" s="5"/>
    </row>
    <row r="39" spans="1:4" ht="19">
      <c r="A39" s="34" t="s">
        <v>365</v>
      </c>
      <c r="B39" s="4"/>
      <c r="C39" s="5"/>
      <c r="D39" s="5"/>
    </row>
    <row r="40" spans="1:4">
      <c r="C40" s="5"/>
      <c r="D40" s="5"/>
    </row>
    <row r="41" spans="1:4">
      <c r="A41" s="5"/>
      <c r="B41" s="5"/>
      <c r="C41" s="5"/>
      <c r="D41" s="5"/>
    </row>
  </sheetData>
  <phoneticPr fontId="9" type="noConversion"/>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1FEAB269-8460-524E-8A57-0E6E532644EB}">
          <x14:formula1>
            <xm:f>'Enumerated Lists'!$B$2:$B$39</xm:f>
          </x14:formula1>
          <xm:sqref>B11:C11</xm:sqref>
        </x14:dataValidation>
        <x14:dataValidation type="list" allowBlank="1" showInputMessage="1" showErrorMessage="1" xr:uid="{84A76AE5-EEBE-F747-8531-DB64419B16BD}">
          <x14:formula1>
            <xm:f>'Enumerated Lists'!$A$4:$A$5</xm:f>
          </x14:formula1>
          <xm:sqref>B13:C13</xm:sqref>
        </x14:dataValidation>
        <x14:dataValidation type="list" allowBlank="1" showInputMessage="1" showErrorMessage="1" xr:uid="{67A002CC-CCAC-C340-A787-4F42ED45E2A6}">
          <x14:formula1>
            <xm:f>'Enumerated Lists'!$D$2:$D$4</xm:f>
          </x14:formula1>
          <xm:sqref>B16:C16</xm:sqref>
        </x14:dataValidation>
        <x14:dataValidation type="list" allowBlank="1" showInputMessage="1" showErrorMessage="1" xr:uid="{72C83C48-3BA0-4245-982C-7BF181BBBC5F}">
          <x14:formula1>
            <xm:f>'Enumerated Lists'!$F$2:$F$10</xm:f>
          </x14:formula1>
          <xm:sqref>B15:B16 C16</xm:sqref>
        </x14:dataValidation>
        <x14:dataValidation type="list" allowBlank="1" showInputMessage="1" showErrorMessage="1" xr:uid="{843B0CA9-9489-5E44-A881-BF492FA762C2}">
          <x14:formula1>
            <xm:f>'Enumerated Lists'!$C$5:$C$8</xm:f>
          </x14:formula1>
          <xm:sqref>B14:C14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87A18-0B9C-EC4C-8C65-AA9EDA176980}">
  <dimension ref="A1:E71"/>
  <sheetViews>
    <sheetView workbookViewId="0"/>
  </sheetViews>
  <sheetFormatPr baseColWidth="10" defaultColWidth="10.83203125" defaultRowHeight="18"/>
  <cols>
    <col min="1" max="1" width="28" style="10" customWidth="1"/>
    <col min="2" max="2" width="70.33203125" style="10" customWidth="1"/>
    <col min="3" max="3" width="18.1640625" style="10" bestFit="1" customWidth="1"/>
    <col min="4" max="4" width="7.83203125" style="10" customWidth="1"/>
    <col min="5" max="5" width="77.6640625" style="10" bestFit="1" customWidth="1"/>
    <col min="6" max="16384" width="10.83203125" style="10"/>
  </cols>
  <sheetData>
    <row r="1" spans="1:5">
      <c r="A1" s="35" t="s">
        <v>263</v>
      </c>
    </row>
    <row r="2" spans="1:5">
      <c r="A2" s="35"/>
    </row>
    <row r="3" spans="1:5">
      <c r="A3" s="35"/>
    </row>
    <row r="4" spans="1:5">
      <c r="A4" s="35"/>
    </row>
    <row r="6" spans="1:5">
      <c r="A6" s="35" t="s">
        <v>268</v>
      </c>
    </row>
    <row r="7" spans="1:5" ht="19">
      <c r="E7" s="9" t="s">
        <v>20</v>
      </c>
    </row>
    <row r="8" spans="1:5">
      <c r="A8" s="10" t="s">
        <v>267</v>
      </c>
      <c r="B8" s="36"/>
      <c r="E8" s="10" t="s">
        <v>270</v>
      </c>
    </row>
    <row r="9" spans="1:5">
      <c r="A9" s="10" t="s">
        <v>266</v>
      </c>
      <c r="B9" s="36"/>
      <c r="E9" s="10" t="s">
        <v>270</v>
      </c>
    </row>
    <row r="10" spans="1:5" ht="19">
      <c r="A10" s="5" t="s">
        <v>12</v>
      </c>
      <c r="B10" s="37"/>
      <c r="E10" s="5" t="s">
        <v>269</v>
      </c>
    </row>
    <row r="11" spans="1:5" ht="19">
      <c r="A11" s="5" t="s">
        <v>10</v>
      </c>
      <c r="B11" s="37"/>
      <c r="E11" s="5" t="s">
        <v>367</v>
      </c>
    </row>
    <row r="12" spans="1:5" ht="110" customHeight="1">
      <c r="A12" s="5" t="s">
        <v>224</v>
      </c>
      <c r="B12" s="37"/>
      <c r="E12" s="5" t="s">
        <v>225</v>
      </c>
    </row>
    <row r="14" spans="1:5" ht="19">
      <c r="A14" s="20" t="s">
        <v>18</v>
      </c>
      <c r="B14" s="9" t="s">
        <v>13</v>
      </c>
      <c r="C14" s="35" t="s">
        <v>19</v>
      </c>
      <c r="D14" s="35"/>
      <c r="E14" s="35" t="s">
        <v>20</v>
      </c>
    </row>
    <row r="15" spans="1:5" ht="19">
      <c r="A15" s="5" t="s">
        <v>301</v>
      </c>
      <c r="B15" s="12" t="s">
        <v>50</v>
      </c>
      <c r="C15" s="26" t="s">
        <v>236</v>
      </c>
      <c r="D15" s="12"/>
      <c r="E15" s="10" t="s">
        <v>271</v>
      </c>
    </row>
    <row r="16" spans="1:5" ht="19">
      <c r="A16" s="5" t="s">
        <v>302</v>
      </c>
      <c r="B16" s="12" t="s">
        <v>51</v>
      </c>
      <c r="C16" s="26" t="s">
        <v>236</v>
      </c>
      <c r="D16" s="12"/>
      <c r="E16" s="10" t="s">
        <v>271</v>
      </c>
    </row>
    <row r="17" spans="1:5" ht="19">
      <c r="A17" s="5" t="s">
        <v>303</v>
      </c>
      <c r="B17" s="12" t="s">
        <v>52</v>
      </c>
      <c r="C17" s="26" t="s">
        <v>236</v>
      </c>
      <c r="D17" s="12"/>
      <c r="E17" s="10" t="s">
        <v>271</v>
      </c>
    </row>
    <row r="18" spans="1:5" ht="19">
      <c r="A18" s="5" t="s">
        <v>304</v>
      </c>
      <c r="B18" s="12" t="s">
        <v>53</v>
      </c>
      <c r="C18" s="26" t="s">
        <v>236</v>
      </c>
      <c r="D18" s="12"/>
      <c r="E18" s="10" t="s">
        <v>271</v>
      </c>
    </row>
    <row r="19" spans="1:5" ht="19">
      <c r="A19" s="5" t="s">
        <v>305</v>
      </c>
      <c r="B19" s="12" t="s">
        <v>54</v>
      </c>
      <c r="C19" s="26" t="s">
        <v>236</v>
      </c>
      <c r="D19" s="12"/>
      <c r="E19" s="10" t="s">
        <v>271</v>
      </c>
    </row>
    <row r="20" spans="1:5" ht="19">
      <c r="A20" s="5" t="s">
        <v>306</v>
      </c>
      <c r="B20" s="12" t="s">
        <v>55</v>
      </c>
      <c r="C20" s="26" t="s">
        <v>236</v>
      </c>
      <c r="D20" s="12"/>
      <c r="E20" s="10" t="s">
        <v>271</v>
      </c>
    </row>
    <row r="21" spans="1:5" ht="19">
      <c r="A21" s="5" t="s">
        <v>307</v>
      </c>
      <c r="B21" s="12" t="s">
        <v>56</v>
      </c>
      <c r="C21" s="26" t="s">
        <v>236</v>
      </c>
      <c r="D21" s="12"/>
      <c r="E21" s="10" t="s">
        <v>271</v>
      </c>
    </row>
    <row r="22" spans="1:5" ht="19">
      <c r="A22" s="5" t="s">
        <v>308</v>
      </c>
      <c r="B22" s="12" t="s">
        <v>57</v>
      </c>
      <c r="C22" s="26" t="s">
        <v>236</v>
      </c>
      <c r="D22" s="12"/>
      <c r="E22" s="10" t="s">
        <v>271</v>
      </c>
    </row>
    <row r="23" spans="1:5" ht="19">
      <c r="A23" s="5" t="s">
        <v>309</v>
      </c>
      <c r="B23" s="12" t="s">
        <v>58</v>
      </c>
      <c r="C23" s="26" t="s">
        <v>236</v>
      </c>
      <c r="D23" s="12"/>
      <c r="E23" s="10" t="s">
        <v>271</v>
      </c>
    </row>
    <row r="24" spans="1:5" ht="19">
      <c r="A24" s="5" t="s">
        <v>310</v>
      </c>
      <c r="B24" s="12" t="s">
        <v>59</v>
      </c>
      <c r="C24" s="26" t="s">
        <v>236</v>
      </c>
      <c r="D24" s="12"/>
      <c r="E24" s="10" t="s">
        <v>271</v>
      </c>
    </row>
    <row r="25" spans="1:5" ht="19">
      <c r="A25" s="5" t="s">
        <v>311</v>
      </c>
      <c r="B25" s="12" t="s">
        <v>60</v>
      </c>
      <c r="C25" s="26" t="s">
        <v>236</v>
      </c>
      <c r="D25" s="12"/>
      <c r="E25" s="10" t="s">
        <v>271</v>
      </c>
    </row>
    <row r="26" spans="1:5" ht="19">
      <c r="A26" s="5" t="s">
        <v>312</v>
      </c>
      <c r="B26" s="12" t="s">
        <v>61</v>
      </c>
      <c r="C26" s="26" t="s">
        <v>236</v>
      </c>
      <c r="D26" s="12"/>
      <c r="E26" s="10" t="s">
        <v>271</v>
      </c>
    </row>
    <row r="27" spans="1:5" ht="19">
      <c r="A27" s="5" t="s">
        <v>313</v>
      </c>
      <c r="B27" s="12" t="s">
        <v>62</v>
      </c>
      <c r="C27" s="26" t="s">
        <v>236</v>
      </c>
      <c r="D27" s="12"/>
      <c r="E27" s="10" t="s">
        <v>271</v>
      </c>
    </row>
    <row r="28" spans="1:5" ht="19">
      <c r="A28" s="5" t="s">
        <v>314</v>
      </c>
      <c r="B28" s="12" t="s">
        <v>63</v>
      </c>
      <c r="C28" s="26" t="s">
        <v>236</v>
      </c>
      <c r="D28" s="12"/>
      <c r="E28" s="10" t="s">
        <v>271</v>
      </c>
    </row>
    <row r="29" spans="1:5" ht="19">
      <c r="A29" s="5" t="s">
        <v>315</v>
      </c>
      <c r="B29" s="12" t="s">
        <v>64</v>
      </c>
      <c r="C29" s="26" t="s">
        <v>236</v>
      </c>
      <c r="D29" s="12"/>
      <c r="E29" s="10" t="s">
        <v>271</v>
      </c>
    </row>
    <row r="30" spans="1:5" ht="19">
      <c r="A30" s="5" t="s">
        <v>316</v>
      </c>
      <c r="B30" s="12" t="s">
        <v>65</v>
      </c>
      <c r="C30" s="26" t="s">
        <v>236</v>
      </c>
      <c r="D30" s="12"/>
      <c r="E30" s="10" t="s">
        <v>271</v>
      </c>
    </row>
    <row r="31" spans="1:5" ht="19">
      <c r="A31" s="5" t="s">
        <v>317</v>
      </c>
      <c r="B31" s="12" t="s">
        <v>66</v>
      </c>
      <c r="C31" s="26" t="s">
        <v>236</v>
      </c>
      <c r="D31" s="12"/>
      <c r="E31" s="10" t="s">
        <v>271</v>
      </c>
    </row>
    <row r="32" spans="1:5" ht="19">
      <c r="A32" s="5" t="s">
        <v>318</v>
      </c>
      <c r="B32" s="12" t="s">
        <v>67</v>
      </c>
      <c r="C32" s="26" t="s">
        <v>236</v>
      </c>
      <c r="D32" s="12"/>
      <c r="E32" s="10" t="s">
        <v>271</v>
      </c>
    </row>
    <row r="33" spans="1:5" ht="19">
      <c r="A33" s="5" t="s">
        <v>319</v>
      </c>
      <c r="B33" s="12" t="s">
        <v>68</v>
      </c>
      <c r="C33" s="26" t="s">
        <v>236</v>
      </c>
      <c r="D33" s="12"/>
      <c r="E33" s="10" t="s">
        <v>271</v>
      </c>
    </row>
    <row r="34" spans="1:5" ht="19">
      <c r="A34" s="5" t="s">
        <v>320</v>
      </c>
      <c r="B34" s="12" t="s">
        <v>69</v>
      </c>
      <c r="C34" s="26" t="s">
        <v>236</v>
      </c>
      <c r="D34" s="12"/>
      <c r="E34" s="10" t="s">
        <v>271</v>
      </c>
    </row>
    <row r="35" spans="1:5" ht="38">
      <c r="A35" s="5" t="s">
        <v>321</v>
      </c>
      <c r="B35" s="12" t="s">
        <v>70</v>
      </c>
      <c r="C35" s="26" t="s">
        <v>236</v>
      </c>
      <c r="D35" s="12"/>
      <c r="E35" s="10" t="s">
        <v>271</v>
      </c>
    </row>
    <row r="36" spans="1:5" ht="38">
      <c r="A36" s="5" t="s">
        <v>322</v>
      </c>
      <c r="B36" s="12" t="s">
        <v>71</v>
      </c>
      <c r="C36" s="26" t="s">
        <v>236</v>
      </c>
      <c r="D36" s="12"/>
      <c r="E36" s="10" t="s">
        <v>271</v>
      </c>
    </row>
    <row r="37" spans="1:5" ht="38">
      <c r="A37" s="5" t="s">
        <v>323</v>
      </c>
      <c r="B37" s="12" t="s">
        <v>72</v>
      </c>
      <c r="C37" s="26" t="s">
        <v>236</v>
      </c>
      <c r="D37" s="12"/>
      <c r="E37" s="10" t="s">
        <v>271</v>
      </c>
    </row>
    <row r="38" spans="1:5" ht="57">
      <c r="A38" s="5" t="s">
        <v>324</v>
      </c>
      <c r="B38" s="12" t="s">
        <v>73</v>
      </c>
      <c r="C38" s="26" t="s">
        <v>236</v>
      </c>
      <c r="D38" s="12"/>
      <c r="E38" s="10" t="s">
        <v>271</v>
      </c>
    </row>
    <row r="39" spans="1:5" ht="38">
      <c r="A39" s="5" t="s">
        <v>325</v>
      </c>
      <c r="B39" s="12" t="s">
        <v>74</v>
      </c>
      <c r="C39" s="26" t="s">
        <v>236</v>
      </c>
      <c r="D39" s="12"/>
      <c r="E39" s="10" t="s">
        <v>271</v>
      </c>
    </row>
    <row r="40" spans="1:5" ht="57">
      <c r="A40" s="5" t="s">
        <v>326</v>
      </c>
      <c r="B40" s="12" t="s">
        <v>75</v>
      </c>
      <c r="C40" s="26" t="s">
        <v>236</v>
      </c>
      <c r="D40" s="12"/>
      <c r="E40" s="10" t="s">
        <v>271</v>
      </c>
    </row>
    <row r="41" spans="1:5" ht="19">
      <c r="A41" s="5" t="s">
        <v>327</v>
      </c>
      <c r="B41" s="12" t="s">
        <v>76</v>
      </c>
      <c r="C41" s="26" t="s">
        <v>236</v>
      </c>
      <c r="D41" s="12"/>
      <c r="E41" s="10" t="s">
        <v>271</v>
      </c>
    </row>
    <row r="42" spans="1:5" ht="19">
      <c r="A42" s="5" t="s">
        <v>328</v>
      </c>
      <c r="B42" s="12" t="s">
        <v>77</v>
      </c>
      <c r="C42" s="26" t="s">
        <v>236</v>
      </c>
      <c r="D42" s="12"/>
      <c r="E42" s="10" t="s">
        <v>271</v>
      </c>
    </row>
    <row r="43" spans="1:5" ht="19">
      <c r="A43" s="5" t="s">
        <v>329</v>
      </c>
      <c r="B43" s="12" t="s">
        <v>78</v>
      </c>
      <c r="C43" s="26" t="s">
        <v>236</v>
      </c>
      <c r="D43" s="12"/>
      <c r="E43" s="10" t="s">
        <v>271</v>
      </c>
    </row>
    <row r="44" spans="1:5" ht="19">
      <c r="A44" s="5" t="s">
        <v>330</v>
      </c>
      <c r="B44" s="12" t="s">
        <v>79</v>
      </c>
      <c r="C44" s="26" t="s">
        <v>236</v>
      </c>
      <c r="D44" s="12"/>
      <c r="E44" s="10" t="s">
        <v>271</v>
      </c>
    </row>
    <row r="45" spans="1:5" ht="19">
      <c r="A45" s="5" t="s">
        <v>331</v>
      </c>
      <c r="B45" s="12" t="s">
        <v>80</v>
      </c>
      <c r="C45" s="26" t="s">
        <v>236</v>
      </c>
      <c r="D45" s="12"/>
      <c r="E45" s="10" t="s">
        <v>271</v>
      </c>
    </row>
    <row r="46" spans="1:5" ht="19">
      <c r="A46" s="5" t="s">
        <v>332</v>
      </c>
      <c r="B46" s="12" t="s">
        <v>81</v>
      </c>
      <c r="C46" s="26" t="s">
        <v>236</v>
      </c>
      <c r="D46" s="12"/>
      <c r="E46" s="10" t="s">
        <v>271</v>
      </c>
    </row>
    <row r="47" spans="1:5" ht="19">
      <c r="A47" s="5" t="s">
        <v>333</v>
      </c>
      <c r="B47" s="12" t="s">
        <v>82</v>
      </c>
      <c r="C47" s="26" t="s">
        <v>236</v>
      </c>
      <c r="D47" s="12"/>
      <c r="E47" s="10" t="s">
        <v>271</v>
      </c>
    </row>
    <row r="48" spans="1:5" ht="19">
      <c r="A48" s="5" t="s">
        <v>334</v>
      </c>
      <c r="B48" s="12" t="s">
        <v>83</v>
      </c>
      <c r="C48" s="26" t="s">
        <v>236</v>
      </c>
      <c r="D48" s="12"/>
      <c r="E48" s="10" t="s">
        <v>271</v>
      </c>
    </row>
    <row r="49" spans="1:5" ht="19">
      <c r="A49" s="5" t="s">
        <v>335</v>
      </c>
      <c r="B49" s="12" t="s">
        <v>84</v>
      </c>
      <c r="C49" s="26" t="s">
        <v>236</v>
      </c>
      <c r="D49" s="12"/>
      <c r="E49" s="10" t="s">
        <v>271</v>
      </c>
    </row>
    <row r="50" spans="1:5" ht="19">
      <c r="A50" s="5" t="s">
        <v>336</v>
      </c>
      <c r="B50" s="12" t="s">
        <v>85</v>
      </c>
      <c r="C50" s="26" t="s">
        <v>236</v>
      </c>
      <c r="D50" s="12"/>
      <c r="E50" s="10" t="s">
        <v>271</v>
      </c>
    </row>
    <row r="51" spans="1:5" ht="19">
      <c r="A51" s="5" t="s">
        <v>337</v>
      </c>
      <c r="B51" s="12" t="s">
        <v>86</v>
      </c>
      <c r="C51" s="26" t="s">
        <v>236</v>
      </c>
      <c r="D51" s="12"/>
      <c r="E51" s="10" t="s">
        <v>271</v>
      </c>
    </row>
    <row r="52" spans="1:5" ht="19">
      <c r="A52" s="5" t="s">
        <v>338</v>
      </c>
      <c r="B52" s="12" t="s">
        <v>87</v>
      </c>
      <c r="C52" s="26" t="s">
        <v>236</v>
      </c>
      <c r="D52" s="12"/>
      <c r="E52" s="10" t="s">
        <v>271</v>
      </c>
    </row>
    <row r="53" spans="1:5" ht="19">
      <c r="A53" s="5" t="s">
        <v>339</v>
      </c>
      <c r="B53" s="12" t="s">
        <v>88</v>
      </c>
      <c r="C53" s="26" t="s">
        <v>236</v>
      </c>
      <c r="D53" s="12"/>
      <c r="E53" s="10" t="s">
        <v>271</v>
      </c>
    </row>
    <row r="54" spans="1:5" ht="19">
      <c r="A54" s="5" t="s">
        <v>340</v>
      </c>
      <c r="B54" s="12" t="s">
        <v>89</v>
      </c>
      <c r="C54" s="26" t="s">
        <v>236</v>
      </c>
      <c r="D54" s="12"/>
      <c r="E54" s="10" t="s">
        <v>271</v>
      </c>
    </row>
    <row r="55" spans="1:5" ht="19">
      <c r="A55" s="5" t="s">
        <v>341</v>
      </c>
      <c r="B55" s="12" t="s">
        <v>90</v>
      </c>
      <c r="C55" s="26" t="s">
        <v>236</v>
      </c>
      <c r="D55" s="12"/>
      <c r="E55" s="10" t="s">
        <v>271</v>
      </c>
    </row>
    <row r="56" spans="1:5" ht="19">
      <c r="A56" s="5" t="s">
        <v>342</v>
      </c>
      <c r="B56" s="12" t="s">
        <v>91</v>
      </c>
      <c r="C56" s="26" t="s">
        <v>236</v>
      </c>
      <c r="D56" s="12"/>
      <c r="E56" s="10" t="s">
        <v>271</v>
      </c>
    </row>
    <row r="57" spans="1:5" ht="19">
      <c r="A57" s="5" t="s">
        <v>343</v>
      </c>
      <c r="B57" s="12" t="s">
        <v>92</v>
      </c>
      <c r="C57" s="26" t="s">
        <v>236</v>
      </c>
      <c r="D57" s="12"/>
      <c r="E57" s="10" t="s">
        <v>271</v>
      </c>
    </row>
    <row r="58" spans="1:5" ht="19">
      <c r="A58" s="5" t="s">
        <v>344</v>
      </c>
      <c r="B58" s="12" t="s">
        <v>93</v>
      </c>
      <c r="C58" s="26" t="s">
        <v>236</v>
      </c>
      <c r="D58" s="12"/>
      <c r="E58" s="10" t="s">
        <v>271</v>
      </c>
    </row>
    <row r="59" spans="1:5" ht="19">
      <c r="A59" s="5" t="s">
        <v>345</v>
      </c>
      <c r="B59" s="12" t="s">
        <v>94</v>
      </c>
      <c r="C59" s="26" t="s">
        <v>236</v>
      </c>
      <c r="D59" s="12"/>
      <c r="E59" s="10" t="s">
        <v>271</v>
      </c>
    </row>
    <row r="60" spans="1:5" ht="19">
      <c r="A60" s="5" t="s">
        <v>346</v>
      </c>
      <c r="B60" s="10" t="s">
        <v>95</v>
      </c>
      <c r="C60" s="26" t="s">
        <v>236</v>
      </c>
      <c r="D60" s="12"/>
      <c r="E60" s="10" t="s">
        <v>271</v>
      </c>
    </row>
    <row r="61" spans="1:5" ht="19">
      <c r="A61" s="5" t="s">
        <v>347</v>
      </c>
      <c r="B61" s="12" t="s">
        <v>96</v>
      </c>
      <c r="C61" s="26" t="s">
        <v>236</v>
      </c>
      <c r="D61" s="12"/>
      <c r="E61" s="10" t="s">
        <v>271</v>
      </c>
    </row>
    <row r="62" spans="1:5" ht="19">
      <c r="A62" s="5" t="s">
        <v>348</v>
      </c>
      <c r="B62" s="12" t="s">
        <v>97</v>
      </c>
      <c r="C62" s="26" t="s">
        <v>236</v>
      </c>
      <c r="D62" s="12"/>
      <c r="E62" s="10" t="s">
        <v>271</v>
      </c>
    </row>
    <row r="63" spans="1:5" ht="19">
      <c r="A63" s="5" t="s">
        <v>349</v>
      </c>
      <c r="B63" s="12" t="s">
        <v>98</v>
      </c>
      <c r="C63" s="26" t="s">
        <v>236</v>
      </c>
      <c r="D63" s="12"/>
      <c r="E63" s="10" t="s">
        <v>271</v>
      </c>
    </row>
    <row r="64" spans="1:5" ht="19">
      <c r="A64" s="5" t="s">
        <v>350</v>
      </c>
      <c r="B64" s="12" t="s">
        <v>99</v>
      </c>
      <c r="C64" s="26" t="s">
        <v>236</v>
      </c>
      <c r="D64" s="12"/>
      <c r="E64" s="10" t="s">
        <v>271</v>
      </c>
    </row>
    <row r="65" spans="1:5" ht="19">
      <c r="A65" s="5" t="s">
        <v>351</v>
      </c>
      <c r="B65" s="12" t="s">
        <v>100</v>
      </c>
      <c r="C65" s="26" t="s">
        <v>236</v>
      </c>
      <c r="D65" s="12"/>
      <c r="E65" s="10" t="s">
        <v>271</v>
      </c>
    </row>
    <row r="66" spans="1:5" ht="19">
      <c r="A66" s="5" t="s">
        <v>352</v>
      </c>
      <c r="B66" s="12" t="s">
        <v>101</v>
      </c>
      <c r="C66" s="26" t="s">
        <v>236</v>
      </c>
      <c r="D66" s="12"/>
      <c r="E66" s="10" t="s">
        <v>271</v>
      </c>
    </row>
    <row r="67" spans="1:5" ht="19">
      <c r="A67" s="5" t="s">
        <v>353</v>
      </c>
      <c r="B67" s="12" t="s">
        <v>102</v>
      </c>
      <c r="C67" s="26" t="s">
        <v>236</v>
      </c>
      <c r="D67" s="12"/>
      <c r="E67" s="10" t="s">
        <v>271</v>
      </c>
    </row>
    <row r="68" spans="1:5" ht="19">
      <c r="A68" s="5" t="s">
        <v>354</v>
      </c>
      <c r="B68" s="12" t="s">
        <v>103</v>
      </c>
      <c r="C68" s="26" t="s">
        <v>236</v>
      </c>
      <c r="D68" s="12"/>
      <c r="E68" s="10" t="s">
        <v>271</v>
      </c>
    </row>
    <row r="69" spans="1:5" ht="19">
      <c r="A69" s="5" t="s">
        <v>355</v>
      </c>
      <c r="B69" s="12" t="s">
        <v>104</v>
      </c>
      <c r="C69" s="26" t="s">
        <v>236</v>
      </c>
      <c r="D69" s="12"/>
      <c r="E69" s="10" t="s">
        <v>271</v>
      </c>
    </row>
    <row r="70" spans="1:5" ht="19">
      <c r="A70" s="5" t="s">
        <v>356</v>
      </c>
      <c r="B70" s="12" t="s">
        <v>105</v>
      </c>
      <c r="C70" s="26" t="s">
        <v>236</v>
      </c>
      <c r="D70" s="12"/>
      <c r="E70" s="10" t="s">
        <v>271</v>
      </c>
    </row>
    <row r="71" spans="1:5" ht="19">
      <c r="A71" s="5" t="s">
        <v>357</v>
      </c>
      <c r="B71" s="12" t="s">
        <v>106</v>
      </c>
      <c r="C71" s="26" t="s">
        <v>236</v>
      </c>
      <c r="D71" s="12"/>
      <c r="E71" s="10" t="s">
        <v>271</v>
      </c>
    </row>
  </sheetData>
  <phoneticPr fontId="9" type="noConversion"/>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6AFC0D8D-BB50-6348-984D-CBF6CA372296}">
          <x14:formula1>
            <xm:f>'Enumerated Lists'!$E$2:$E$6</xm:f>
          </x14:formula1>
          <xm:sqref>C15:D71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A8FA1-9472-F54F-99C3-A1ABE8ECC677}">
  <dimension ref="A1:E28"/>
  <sheetViews>
    <sheetView tabSelected="1" topLeftCell="A4" workbookViewId="0">
      <selection activeCell="C24" sqref="C24"/>
    </sheetView>
  </sheetViews>
  <sheetFormatPr baseColWidth="10" defaultColWidth="10.83203125" defaultRowHeight="18"/>
  <cols>
    <col min="1" max="1" width="49.83203125" style="10" bestFit="1" customWidth="1"/>
    <col min="2" max="2" width="54" style="10" customWidth="1"/>
    <col min="3" max="3" width="41" style="10" customWidth="1"/>
    <col min="4" max="4" width="121.1640625" style="10" customWidth="1"/>
    <col min="5" max="5" width="10.83203125" style="38"/>
    <col min="6" max="16384" width="10.83203125" style="10"/>
  </cols>
  <sheetData>
    <row r="1" spans="1:5">
      <c r="A1" s="35" t="s">
        <v>262</v>
      </c>
    </row>
    <row r="2" spans="1:5">
      <c r="A2" s="35" t="str">
        <f>Instructions!A2</f>
        <v>Version 1.2</v>
      </c>
    </row>
    <row r="3" spans="1:5">
      <c r="A3" s="39">
        <f>Instructions!A3</f>
        <v>43678</v>
      </c>
    </row>
    <row r="4" spans="1:5">
      <c r="A4" s="39"/>
    </row>
    <row r="6" spans="1:5">
      <c r="A6" s="35" t="s">
        <v>232</v>
      </c>
      <c r="C6" s="35" t="s">
        <v>242</v>
      </c>
      <c r="D6" s="35" t="s">
        <v>20</v>
      </c>
      <c r="E6" s="10"/>
    </row>
    <row r="7" spans="1:5" ht="19">
      <c r="A7" s="19" t="s">
        <v>3</v>
      </c>
      <c r="B7" s="45" t="s">
        <v>463</v>
      </c>
      <c r="C7" s="5" t="s">
        <v>273</v>
      </c>
      <c r="D7" s="5" t="s">
        <v>243</v>
      </c>
    </row>
    <row r="8" spans="1:5" ht="60">
      <c r="A8" s="19" t="s">
        <v>4</v>
      </c>
      <c r="B8" s="45" t="s">
        <v>372</v>
      </c>
      <c r="C8" s="5" t="s">
        <v>274</v>
      </c>
      <c r="D8" s="5" t="s">
        <v>244</v>
      </c>
    </row>
    <row r="9" spans="1:5" ht="19">
      <c r="A9" s="19" t="s">
        <v>5</v>
      </c>
      <c r="B9" s="45" t="s">
        <v>373</v>
      </c>
      <c r="C9" s="5" t="s">
        <v>275</v>
      </c>
      <c r="D9" s="5" t="s">
        <v>245</v>
      </c>
    </row>
    <row r="10" spans="1:5" ht="19">
      <c r="A10" s="19" t="s">
        <v>6</v>
      </c>
      <c r="B10" s="45" t="s">
        <v>374</v>
      </c>
      <c r="C10" s="5" t="s">
        <v>276</v>
      </c>
      <c r="D10" s="5" t="s">
        <v>246</v>
      </c>
    </row>
    <row r="11" spans="1:5" ht="19">
      <c r="A11" s="19" t="s">
        <v>7</v>
      </c>
      <c r="B11" s="45" t="s">
        <v>375</v>
      </c>
      <c r="C11" s="5" t="s">
        <v>186</v>
      </c>
      <c r="D11" s="5" t="s">
        <v>247</v>
      </c>
    </row>
    <row r="12" spans="1:5" ht="19">
      <c r="A12" s="19" t="s">
        <v>8</v>
      </c>
      <c r="B12" s="45">
        <v>215000</v>
      </c>
      <c r="C12" s="5">
        <v>12345</v>
      </c>
      <c r="D12" s="5" t="s">
        <v>248</v>
      </c>
    </row>
    <row r="13" spans="1:5" ht="19">
      <c r="A13" s="19" t="s">
        <v>202</v>
      </c>
      <c r="B13" s="46" t="s">
        <v>130</v>
      </c>
      <c r="C13" s="5" t="s">
        <v>130</v>
      </c>
      <c r="D13" s="5" t="s">
        <v>249</v>
      </c>
    </row>
    <row r="14" spans="1:5" ht="19">
      <c r="A14" s="40" t="s">
        <v>230</v>
      </c>
      <c r="B14" s="46" t="s">
        <v>132</v>
      </c>
      <c r="C14" s="5" t="s">
        <v>131</v>
      </c>
      <c r="D14" s="8" t="s">
        <v>250</v>
      </c>
    </row>
    <row r="15" spans="1:5" ht="19">
      <c r="A15" s="19" t="s">
        <v>9</v>
      </c>
      <c r="B15" s="45" t="s">
        <v>144</v>
      </c>
      <c r="C15" s="18" t="s">
        <v>277</v>
      </c>
      <c r="D15" s="5" t="s">
        <v>251</v>
      </c>
    </row>
    <row r="16" spans="1:5" ht="34">
      <c r="A16" s="19" t="s">
        <v>359</v>
      </c>
      <c r="B16" s="45" t="s">
        <v>467</v>
      </c>
      <c r="C16" s="18" t="s">
        <v>290</v>
      </c>
      <c r="D16" s="1" t="s">
        <v>218</v>
      </c>
      <c r="E16" s="1" t="s">
        <v>14</v>
      </c>
    </row>
    <row r="17" spans="1:5" ht="34">
      <c r="A17" s="19" t="s">
        <v>359</v>
      </c>
      <c r="B17" s="47" t="s">
        <v>376</v>
      </c>
      <c r="C17" s="5">
        <v>3.7</v>
      </c>
      <c r="D17" s="1" t="s">
        <v>219</v>
      </c>
      <c r="E17" s="1" t="s">
        <v>14</v>
      </c>
    </row>
    <row r="18" spans="1:5" ht="38">
      <c r="A18" s="19" t="s">
        <v>299</v>
      </c>
      <c r="B18" s="45" t="s">
        <v>464</v>
      </c>
      <c r="C18" s="5" t="s">
        <v>291</v>
      </c>
      <c r="D18" s="5" t="s">
        <v>260</v>
      </c>
    </row>
    <row r="19" spans="1:5" ht="38">
      <c r="A19" s="19" t="s">
        <v>300</v>
      </c>
      <c r="B19" s="45" t="s">
        <v>465</v>
      </c>
      <c r="C19" s="5" t="s">
        <v>292</v>
      </c>
      <c r="D19" s="5" t="s">
        <v>261</v>
      </c>
    </row>
    <row r="20" spans="1:5" ht="38">
      <c r="A20" s="19" t="s">
        <v>299</v>
      </c>
      <c r="B20" s="45" t="s">
        <v>377</v>
      </c>
      <c r="C20" s="5" t="s">
        <v>291</v>
      </c>
      <c r="D20" s="5" t="s">
        <v>260</v>
      </c>
    </row>
    <row r="21" spans="1:5" ht="38">
      <c r="A21" s="19" t="s">
        <v>300</v>
      </c>
      <c r="B21" s="45" t="s">
        <v>378</v>
      </c>
      <c r="C21" s="5" t="s">
        <v>293</v>
      </c>
      <c r="D21" s="5" t="s">
        <v>261</v>
      </c>
    </row>
    <row r="23" spans="1:5">
      <c r="A23" s="35" t="s">
        <v>240</v>
      </c>
    </row>
    <row r="24" spans="1:5" ht="19">
      <c r="A24" s="34" t="s">
        <v>220</v>
      </c>
      <c r="B24" s="4" t="s">
        <v>461</v>
      </c>
      <c r="C24" s="5"/>
      <c r="D24" s="5"/>
    </row>
    <row r="25" spans="1:5" ht="19">
      <c r="A25" s="34" t="s">
        <v>11</v>
      </c>
      <c r="B25" s="4" t="s">
        <v>462</v>
      </c>
      <c r="C25" s="5"/>
      <c r="D25" s="5"/>
    </row>
    <row r="26" spans="1:5" ht="19">
      <c r="A26" s="34" t="s">
        <v>118</v>
      </c>
      <c r="B26" s="44">
        <v>45322</v>
      </c>
      <c r="C26" s="5"/>
      <c r="D26" s="5"/>
    </row>
    <row r="27" spans="1:5" ht="19">
      <c r="A27" s="34" t="s">
        <v>365</v>
      </c>
      <c r="B27" s="111" t="s">
        <v>466</v>
      </c>
      <c r="C27" s="5"/>
      <c r="D27" s="5"/>
    </row>
    <row r="28" spans="1:5">
      <c r="A28" s="5"/>
      <c r="B28" s="5"/>
      <c r="C28" s="5"/>
      <c r="D28" s="5"/>
    </row>
  </sheetData>
  <phoneticPr fontId="9" type="noConversion"/>
  <hyperlinks>
    <hyperlink ref="B27" r:id="rId1" xr:uid="{D41CA11A-324D-8E4E-BB69-24DBCC6B42D7}"/>
  </hyperlinks>
  <pageMargins left="0.7" right="0.7" top="0.75" bottom="0.75" header="0.3" footer="0.3"/>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9A83536-3DFC-6948-A5AD-D8B5CA954FDD}">
          <x14:formula1>
            <xm:f>'Enumerated Lists'!$B$2:$B$39</xm:f>
          </x14:formula1>
          <xm:sqref>C11</xm:sqref>
        </x14:dataValidation>
        <x14:dataValidation type="list" allowBlank="1" showInputMessage="1" showErrorMessage="1" xr:uid="{E68B4833-79E4-D14D-85A0-2A23A32ECC14}">
          <x14:formula1>
            <xm:f>'Enumerated Lists'!$A$8:$A$9</xm:f>
          </x14:formula1>
          <xm:sqref>C13</xm:sqref>
        </x14:dataValidation>
        <x14:dataValidation type="list" allowBlank="1" showInputMessage="1" showErrorMessage="1" xr:uid="{C8FB17A7-ECF7-4447-A318-551F586CBDD8}">
          <x14:formula1>
            <xm:f>'Enumerated Lists'!$C$2:$C$4</xm:f>
          </x14:formula1>
          <xm:sqref>C14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7EDDA-B9C8-1642-B455-86C560A9900B}">
  <dimension ref="A1:E67"/>
  <sheetViews>
    <sheetView workbookViewId="0">
      <selection activeCell="B14" sqref="B14"/>
    </sheetView>
  </sheetViews>
  <sheetFormatPr baseColWidth="10" defaultColWidth="10.83203125" defaultRowHeight="18"/>
  <cols>
    <col min="1" max="1" width="28" style="10" customWidth="1"/>
    <col min="2" max="2" width="70.33203125" style="10" customWidth="1"/>
    <col min="3" max="3" width="18.1640625" style="10" bestFit="1" customWidth="1"/>
    <col min="4" max="4" width="7.83203125" style="10" customWidth="1"/>
    <col min="5" max="5" width="77.6640625" style="10" bestFit="1" customWidth="1"/>
    <col min="6" max="16384" width="10.83203125" style="10"/>
  </cols>
  <sheetData>
    <row r="1" spans="1:5">
      <c r="A1" s="35" t="s">
        <v>272</v>
      </c>
    </row>
    <row r="2" spans="1:5">
      <c r="A2" s="35"/>
    </row>
    <row r="3" spans="1:5">
      <c r="A3" s="35"/>
    </row>
    <row r="4" spans="1:5">
      <c r="A4" s="35"/>
    </row>
    <row r="6" spans="1:5">
      <c r="A6" s="35" t="s">
        <v>268</v>
      </c>
    </row>
    <row r="7" spans="1:5" ht="19">
      <c r="E7" s="9" t="s">
        <v>20</v>
      </c>
    </row>
    <row r="8" spans="1:5">
      <c r="A8" s="10" t="s">
        <v>267</v>
      </c>
      <c r="B8" s="36" t="str">
        <f>'SunSpec RSD PICS'!B7</f>
        <v>Suzhou Gate-sea Microelectronics Technology</v>
      </c>
      <c r="E8" s="10" t="s">
        <v>371</v>
      </c>
    </row>
    <row r="9" spans="1:5" ht="19">
      <c r="A9" s="5" t="s">
        <v>12</v>
      </c>
      <c r="B9" s="110">
        <v>45268</v>
      </c>
      <c r="E9" s="5" t="s">
        <v>269</v>
      </c>
    </row>
    <row r="10" spans="1:5" ht="110" customHeight="1">
      <c r="A10" s="5" t="s">
        <v>10</v>
      </c>
      <c r="B10" s="37" t="s">
        <v>459</v>
      </c>
      <c r="E10" s="5" t="s">
        <v>367</v>
      </c>
    </row>
    <row r="11" spans="1:5" ht="19">
      <c r="A11" s="5" t="s">
        <v>224</v>
      </c>
      <c r="B11" s="37" t="s">
        <v>460</v>
      </c>
      <c r="E11" s="5" t="s">
        <v>225</v>
      </c>
    </row>
    <row r="14" spans="1:5" ht="19">
      <c r="A14" s="20" t="s">
        <v>18</v>
      </c>
      <c r="B14" s="9" t="s">
        <v>13</v>
      </c>
      <c r="C14" s="35" t="s">
        <v>19</v>
      </c>
      <c r="D14" s="35"/>
      <c r="E14" s="35" t="s">
        <v>20</v>
      </c>
    </row>
    <row r="15" spans="1:5" ht="19">
      <c r="A15" s="25" t="s">
        <v>42</v>
      </c>
      <c r="B15" s="25" t="s">
        <v>28</v>
      </c>
      <c r="C15" s="26" t="s">
        <v>137</v>
      </c>
      <c r="D15" s="12"/>
      <c r="E15" s="10" t="s">
        <v>271</v>
      </c>
    </row>
    <row r="16" spans="1:5" ht="19">
      <c r="A16" s="25" t="s">
        <v>43</v>
      </c>
      <c r="B16" s="25" t="s">
        <v>29</v>
      </c>
      <c r="C16" s="26" t="s">
        <v>137</v>
      </c>
      <c r="D16" s="12"/>
      <c r="E16" s="10" t="s">
        <v>271</v>
      </c>
    </row>
    <row r="17" spans="1:5" ht="19">
      <c r="A17" s="25" t="s">
        <v>44</v>
      </c>
      <c r="B17" s="25" t="s">
        <v>30</v>
      </c>
      <c r="C17" s="26" t="s">
        <v>137</v>
      </c>
      <c r="D17" s="12"/>
      <c r="E17" s="10" t="s">
        <v>271</v>
      </c>
    </row>
    <row r="18" spans="1:5" ht="19">
      <c r="A18" s="25" t="s">
        <v>45</v>
      </c>
      <c r="B18" s="25" t="s">
        <v>31</v>
      </c>
      <c r="C18" s="26" t="s">
        <v>137</v>
      </c>
      <c r="D18" s="12"/>
      <c r="E18" s="10" t="s">
        <v>271</v>
      </c>
    </row>
    <row r="19" spans="1:5" ht="19">
      <c r="A19" s="25" t="s">
        <v>41</v>
      </c>
      <c r="B19" s="25" t="s">
        <v>32</v>
      </c>
      <c r="C19" s="26" t="s">
        <v>137</v>
      </c>
      <c r="D19" s="12"/>
      <c r="E19" s="10" t="s">
        <v>271</v>
      </c>
    </row>
    <row r="20" spans="1:5" ht="19">
      <c r="A20" s="25" t="s">
        <v>37</v>
      </c>
      <c r="B20" s="25" t="s">
        <v>24</v>
      </c>
      <c r="C20" s="27" t="s">
        <v>140</v>
      </c>
      <c r="D20" s="12"/>
      <c r="E20" s="10" t="s">
        <v>271</v>
      </c>
    </row>
    <row r="21" spans="1:5" ht="38">
      <c r="A21" s="25" t="s">
        <v>38</v>
      </c>
      <c r="B21" s="25" t="s">
        <v>25</v>
      </c>
      <c r="C21" s="26" t="s">
        <v>140</v>
      </c>
      <c r="D21" s="12"/>
      <c r="E21" s="10" t="s">
        <v>271</v>
      </c>
    </row>
    <row r="22" spans="1:5" ht="38">
      <c r="A22" s="25" t="s">
        <v>39</v>
      </c>
      <c r="B22" s="25" t="s">
        <v>26</v>
      </c>
      <c r="C22" s="26" t="s">
        <v>140</v>
      </c>
      <c r="D22" s="12"/>
      <c r="E22" s="10" t="s">
        <v>271</v>
      </c>
    </row>
    <row r="23" spans="1:5" ht="38">
      <c r="A23" s="25" t="s">
        <v>40</v>
      </c>
      <c r="B23" s="25" t="s">
        <v>27</v>
      </c>
      <c r="C23" s="26" t="s">
        <v>140</v>
      </c>
      <c r="D23" s="12"/>
      <c r="E23" s="10" t="s">
        <v>271</v>
      </c>
    </row>
    <row r="24" spans="1:5" ht="19">
      <c r="A24" s="25" t="s">
        <v>46</v>
      </c>
      <c r="B24" s="25" t="s">
        <v>33</v>
      </c>
      <c r="C24" s="26" t="s">
        <v>137</v>
      </c>
      <c r="D24" s="12"/>
      <c r="E24" s="10" t="s">
        <v>271</v>
      </c>
    </row>
    <row r="25" spans="1:5" ht="19">
      <c r="A25" s="25" t="s">
        <v>47</v>
      </c>
      <c r="B25" s="25" t="s">
        <v>34</v>
      </c>
      <c r="C25" s="26" t="s">
        <v>137</v>
      </c>
      <c r="D25" s="12"/>
      <c r="E25" s="10" t="s">
        <v>271</v>
      </c>
    </row>
    <row r="26" spans="1:5" ht="19">
      <c r="A26" s="25" t="s">
        <v>48</v>
      </c>
      <c r="B26" s="25" t="s">
        <v>35</v>
      </c>
      <c r="C26" s="26" t="s">
        <v>137</v>
      </c>
      <c r="D26" s="12"/>
      <c r="E26" s="10" t="s">
        <v>271</v>
      </c>
    </row>
    <row r="27" spans="1:5" ht="19">
      <c r="A27" s="25" t="s">
        <v>49</v>
      </c>
      <c r="B27" s="25" t="s">
        <v>36</v>
      </c>
      <c r="C27" s="26" t="s">
        <v>137</v>
      </c>
      <c r="D27" s="12"/>
      <c r="E27" s="10" t="s">
        <v>271</v>
      </c>
    </row>
    <row r="28" spans="1:5">
      <c r="A28" s="5"/>
      <c r="B28" s="12"/>
      <c r="C28" s="12"/>
      <c r="D28" s="12"/>
    </row>
    <row r="29" spans="1:5">
      <c r="A29" s="5"/>
      <c r="B29" s="12"/>
      <c r="C29" s="12"/>
      <c r="D29" s="12"/>
    </row>
    <row r="30" spans="1:5">
      <c r="A30" s="5"/>
      <c r="B30" s="12"/>
      <c r="C30" s="12"/>
      <c r="D30" s="12"/>
    </row>
    <row r="31" spans="1:5">
      <c r="A31" s="5"/>
      <c r="B31" s="12"/>
      <c r="C31" s="12"/>
      <c r="D31" s="12"/>
    </row>
    <row r="32" spans="1:5">
      <c r="A32" s="5"/>
      <c r="B32" s="12"/>
      <c r="C32" s="12"/>
      <c r="D32" s="12"/>
    </row>
    <row r="33" spans="1:4">
      <c r="A33" s="5"/>
      <c r="B33" s="12"/>
      <c r="C33" s="12"/>
      <c r="D33" s="12"/>
    </row>
    <row r="34" spans="1:4">
      <c r="A34" s="5"/>
      <c r="B34" s="12"/>
      <c r="C34" s="12"/>
      <c r="D34" s="12"/>
    </row>
    <row r="35" spans="1:4">
      <c r="A35" s="5"/>
      <c r="B35" s="12"/>
      <c r="C35" s="12"/>
      <c r="D35" s="12"/>
    </row>
    <row r="36" spans="1:4">
      <c r="A36" s="5"/>
      <c r="B36" s="12"/>
      <c r="C36" s="12"/>
      <c r="D36" s="12"/>
    </row>
    <row r="37" spans="1:4">
      <c r="A37" s="5"/>
      <c r="B37" s="12"/>
      <c r="C37" s="12"/>
      <c r="D37" s="12"/>
    </row>
    <row r="38" spans="1:4">
      <c r="A38" s="5"/>
      <c r="B38" s="12"/>
      <c r="C38" s="12"/>
      <c r="D38" s="12"/>
    </row>
    <row r="39" spans="1:4">
      <c r="A39" s="5"/>
      <c r="B39" s="12"/>
      <c r="C39" s="12"/>
      <c r="D39" s="12"/>
    </row>
    <row r="40" spans="1:4">
      <c r="A40" s="5"/>
      <c r="B40" s="12"/>
      <c r="C40" s="12"/>
      <c r="D40" s="12"/>
    </row>
    <row r="41" spans="1:4">
      <c r="A41" s="5"/>
      <c r="B41" s="12"/>
      <c r="C41" s="12"/>
      <c r="D41" s="12"/>
    </row>
    <row r="42" spans="1:4">
      <c r="A42" s="5"/>
      <c r="B42" s="12"/>
      <c r="C42" s="12"/>
      <c r="D42" s="12"/>
    </row>
    <row r="43" spans="1:4">
      <c r="A43" s="5"/>
      <c r="B43" s="12"/>
      <c r="C43" s="12"/>
      <c r="D43" s="12"/>
    </row>
    <row r="44" spans="1:4">
      <c r="A44" s="5"/>
      <c r="B44" s="12"/>
      <c r="C44" s="12"/>
      <c r="D44" s="12"/>
    </row>
    <row r="45" spans="1:4">
      <c r="A45" s="5"/>
      <c r="B45" s="12"/>
      <c r="C45" s="12"/>
      <c r="D45" s="12"/>
    </row>
    <row r="46" spans="1:4">
      <c r="A46" s="5"/>
      <c r="B46" s="12"/>
      <c r="C46" s="12"/>
      <c r="D46" s="12"/>
    </row>
    <row r="47" spans="1:4">
      <c r="A47" s="5"/>
      <c r="B47" s="12"/>
      <c r="C47" s="12"/>
      <c r="D47" s="12"/>
    </row>
    <row r="48" spans="1:4">
      <c r="A48" s="5"/>
      <c r="B48" s="12"/>
      <c r="C48" s="12"/>
      <c r="D48" s="12"/>
    </row>
    <row r="49" spans="1:4">
      <c r="A49" s="5"/>
      <c r="B49" s="12"/>
      <c r="C49" s="12"/>
      <c r="D49" s="12"/>
    </row>
    <row r="50" spans="1:4">
      <c r="A50" s="5"/>
      <c r="B50" s="12"/>
      <c r="C50" s="12"/>
      <c r="D50" s="12"/>
    </row>
    <row r="51" spans="1:4">
      <c r="A51" s="5"/>
      <c r="B51" s="12"/>
      <c r="C51" s="12"/>
      <c r="D51" s="12"/>
    </row>
    <row r="52" spans="1:4">
      <c r="A52" s="5"/>
      <c r="B52" s="12"/>
      <c r="C52" s="12"/>
      <c r="D52" s="12"/>
    </row>
    <row r="53" spans="1:4">
      <c r="A53" s="5"/>
      <c r="B53" s="12"/>
      <c r="C53" s="12"/>
      <c r="D53" s="12"/>
    </row>
    <row r="54" spans="1:4">
      <c r="A54" s="5"/>
      <c r="B54" s="12"/>
      <c r="C54" s="12"/>
      <c r="D54" s="12"/>
    </row>
    <row r="55" spans="1:4">
      <c r="A55" s="5"/>
      <c r="B55" s="12"/>
      <c r="C55" s="12"/>
      <c r="D55" s="12"/>
    </row>
    <row r="56" spans="1:4">
      <c r="A56" s="5"/>
      <c r="C56" s="12"/>
      <c r="D56" s="12"/>
    </row>
    <row r="57" spans="1:4">
      <c r="A57" s="5"/>
      <c r="B57" s="12"/>
      <c r="C57" s="12"/>
      <c r="D57" s="12"/>
    </row>
    <row r="58" spans="1:4">
      <c r="A58" s="5"/>
      <c r="B58" s="12"/>
      <c r="C58" s="12"/>
      <c r="D58" s="12"/>
    </row>
    <row r="59" spans="1:4">
      <c r="A59" s="5"/>
      <c r="B59" s="12"/>
      <c r="C59" s="12"/>
      <c r="D59" s="12"/>
    </row>
    <row r="60" spans="1:4">
      <c r="A60" s="5"/>
      <c r="B60" s="12"/>
      <c r="C60" s="12"/>
      <c r="D60" s="12"/>
    </row>
    <row r="61" spans="1:4">
      <c r="A61" s="5"/>
      <c r="B61" s="12"/>
      <c r="C61" s="12"/>
      <c r="D61" s="12"/>
    </row>
    <row r="62" spans="1:4">
      <c r="A62" s="5"/>
      <c r="B62" s="12"/>
      <c r="C62" s="12"/>
      <c r="D62" s="12"/>
    </row>
    <row r="63" spans="1:4">
      <c r="A63" s="5"/>
      <c r="B63" s="12"/>
      <c r="C63" s="12"/>
      <c r="D63" s="12"/>
    </row>
    <row r="64" spans="1:4">
      <c r="A64" s="5"/>
      <c r="B64" s="12"/>
      <c r="C64" s="12"/>
      <c r="D64" s="12"/>
    </row>
    <row r="65" spans="1:4">
      <c r="A65" s="5"/>
      <c r="B65" s="12"/>
      <c r="C65" s="12"/>
      <c r="D65" s="12"/>
    </row>
    <row r="66" spans="1:4">
      <c r="A66" s="5"/>
      <c r="B66" s="12"/>
      <c r="C66" s="12"/>
      <c r="D66" s="12"/>
    </row>
    <row r="67" spans="1:4">
      <c r="A67" s="5"/>
      <c r="B67" s="12"/>
      <c r="C67" s="12"/>
      <c r="D67" s="12"/>
    </row>
  </sheetData>
  <phoneticPr fontId="9" type="noConversion"/>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992258B-5C71-2143-8DA4-26B101117503}">
          <x14:formula1>
            <xm:f>'Enumerated Lists'!$E$2:$E$6</xm:f>
          </x14:formula1>
          <xm:sqref>C15:D67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ECE1E-5FA4-0B47-AE36-3DF38E25382D}">
  <dimension ref="A1:R164"/>
  <sheetViews>
    <sheetView topLeftCell="A138" zoomScale="40" zoomScaleNormal="40" workbookViewId="0">
      <selection activeCell="N167" sqref="N167"/>
    </sheetView>
  </sheetViews>
  <sheetFormatPr baseColWidth="10" defaultColWidth="10.83203125" defaultRowHeight="18"/>
  <cols>
    <col min="1" max="16384" width="10.83203125" style="3"/>
  </cols>
  <sheetData>
    <row r="1" spans="1:18">
      <c r="A1" s="2" t="s">
        <v>368</v>
      </c>
    </row>
    <row r="3" spans="1:18" ht="23">
      <c r="A3" s="48" t="s">
        <v>379</v>
      </c>
    </row>
    <row r="4" spans="1:18" ht="20">
      <c r="A4" s="49" t="s">
        <v>380</v>
      </c>
    </row>
    <row r="5" spans="1:18" ht="20">
      <c r="A5" s="50" t="s">
        <v>381</v>
      </c>
    </row>
    <row r="6" spans="1:18" ht="20">
      <c r="A6" s="51" t="s">
        <v>382</v>
      </c>
      <c r="B6" s="52"/>
      <c r="C6" s="52"/>
      <c r="D6" s="53"/>
      <c r="E6" s="52"/>
      <c r="F6" s="52"/>
      <c r="G6" s="52"/>
      <c r="H6" s="52"/>
      <c r="I6" s="52"/>
      <c r="J6" s="52"/>
      <c r="K6" s="52"/>
      <c r="L6" s="52"/>
      <c r="M6" s="52"/>
      <c r="N6" s="52"/>
      <c r="O6" s="52"/>
      <c r="P6" s="52"/>
      <c r="Q6" s="52"/>
      <c r="R6" s="52"/>
    </row>
    <row r="7" spans="1:18" ht="20">
      <c r="A7" s="54" t="s">
        <v>383</v>
      </c>
      <c r="B7" s="52"/>
      <c r="C7" s="52"/>
      <c r="D7" s="53"/>
      <c r="E7" s="52"/>
      <c r="F7" s="52"/>
      <c r="G7" s="52"/>
      <c r="H7" s="52"/>
      <c r="I7" s="52"/>
      <c r="J7" s="52"/>
      <c r="K7" s="52"/>
      <c r="L7" s="52"/>
      <c r="M7" s="52"/>
      <c r="N7" s="52"/>
      <c r="O7" s="52"/>
      <c r="P7" s="52"/>
      <c r="Q7" s="52"/>
      <c r="R7" s="52"/>
    </row>
    <row r="8" spans="1:18" ht="20">
      <c r="A8" s="54" t="s">
        <v>384</v>
      </c>
      <c r="B8" s="52"/>
      <c r="C8" s="52"/>
      <c r="D8" s="53"/>
      <c r="E8" s="52"/>
      <c r="F8" s="52"/>
      <c r="G8" s="52"/>
      <c r="H8" s="52"/>
      <c r="I8" s="52"/>
      <c r="J8" s="52"/>
      <c r="K8" s="52"/>
      <c r="L8" s="52"/>
      <c r="M8" s="52"/>
      <c r="N8" s="52"/>
      <c r="O8" s="52"/>
      <c r="P8" s="52"/>
      <c r="Q8" s="52"/>
      <c r="R8" s="52"/>
    </row>
    <row r="9" spans="1:18">
      <c r="A9" s="54" t="s">
        <v>385</v>
      </c>
      <c r="B9" s="52"/>
      <c r="C9" s="52"/>
      <c r="E9" s="55" t="s">
        <v>386</v>
      </c>
      <c r="F9" s="52" t="s">
        <v>387</v>
      </c>
      <c r="G9" s="52"/>
      <c r="H9" s="52"/>
      <c r="I9" s="52"/>
      <c r="J9" s="52"/>
      <c r="K9" s="52"/>
      <c r="L9" s="52"/>
      <c r="M9" s="52"/>
      <c r="N9" s="52"/>
      <c r="O9" s="52"/>
      <c r="P9" s="52"/>
      <c r="Q9" s="52"/>
      <c r="R9" s="52"/>
    </row>
    <row r="10" spans="1:18" ht="20">
      <c r="A10" s="56"/>
      <c r="B10" s="52"/>
      <c r="C10" s="52"/>
      <c r="D10" s="53"/>
      <c r="E10" s="52"/>
      <c r="F10" s="52"/>
      <c r="G10" s="52"/>
      <c r="H10" s="52"/>
      <c r="I10" s="52"/>
      <c r="J10" s="52"/>
      <c r="K10" s="52"/>
      <c r="L10" s="52"/>
      <c r="M10" s="52"/>
      <c r="N10" s="52"/>
      <c r="O10" s="52"/>
      <c r="P10" s="52"/>
      <c r="Q10" s="52"/>
      <c r="R10" s="52"/>
    </row>
    <row r="11" spans="1:18">
      <c r="A11" s="52"/>
      <c r="B11" s="52"/>
      <c r="C11" s="52"/>
      <c r="D11" s="52"/>
      <c r="E11" s="52"/>
      <c r="F11" s="52"/>
      <c r="G11" s="52"/>
      <c r="H11" s="52"/>
      <c r="I11" s="52"/>
      <c r="J11" s="52"/>
      <c r="K11" s="52"/>
      <c r="L11" s="52"/>
      <c r="M11" s="52"/>
      <c r="N11" s="52"/>
      <c r="O11" s="52"/>
      <c r="P11" s="52"/>
      <c r="Q11" s="52"/>
      <c r="R11" s="52"/>
    </row>
    <row r="12" spans="1:18" ht="20">
      <c r="A12" s="51" t="s">
        <v>388</v>
      </c>
      <c r="B12" s="52"/>
      <c r="C12" s="52"/>
      <c r="D12" s="53"/>
      <c r="E12" s="52"/>
      <c r="F12" s="52"/>
      <c r="G12" s="52"/>
      <c r="H12" s="52"/>
      <c r="I12" s="52"/>
      <c r="J12" s="52"/>
      <c r="K12" s="52"/>
      <c r="L12" s="52"/>
      <c r="M12" s="52"/>
      <c r="N12" s="52"/>
      <c r="O12" s="52"/>
      <c r="P12" s="52"/>
      <c r="Q12" s="52"/>
      <c r="R12" s="52"/>
    </row>
    <row r="13" spans="1:18" ht="20">
      <c r="A13" s="54" t="s">
        <v>383</v>
      </c>
      <c r="B13" s="52"/>
      <c r="C13" s="52"/>
      <c r="D13" s="53"/>
      <c r="E13" s="52"/>
      <c r="F13" s="52"/>
      <c r="G13" s="52"/>
      <c r="H13" s="52"/>
      <c r="I13" s="52"/>
      <c r="J13" s="52"/>
      <c r="K13" s="52"/>
      <c r="L13" s="52"/>
      <c r="M13" s="52"/>
      <c r="N13" s="52"/>
      <c r="O13" s="52"/>
      <c r="P13" s="52"/>
      <c r="Q13" s="52"/>
      <c r="R13" s="52"/>
    </row>
    <row r="14" spans="1:18" ht="20">
      <c r="A14" s="54" t="s">
        <v>389</v>
      </c>
      <c r="B14" s="52"/>
      <c r="C14" s="52"/>
      <c r="D14" s="53"/>
      <c r="E14" s="52"/>
      <c r="F14" s="52"/>
      <c r="G14" s="52"/>
      <c r="H14" s="52"/>
      <c r="I14" s="52"/>
      <c r="J14" s="52"/>
      <c r="K14" s="52"/>
      <c r="L14" s="52"/>
      <c r="M14" s="52"/>
      <c r="N14" s="52"/>
      <c r="O14" s="52"/>
      <c r="P14" s="52"/>
      <c r="Q14" s="52"/>
      <c r="R14" s="52"/>
    </row>
    <row r="15" spans="1:18">
      <c r="A15" s="54" t="s">
        <v>390</v>
      </c>
      <c r="B15" s="52"/>
      <c r="C15" s="52"/>
      <c r="E15" s="55">
        <v>0.09</v>
      </c>
      <c r="F15" s="52" t="s">
        <v>387</v>
      </c>
      <c r="G15" s="52"/>
      <c r="H15" s="52"/>
      <c r="I15" s="52"/>
      <c r="J15" s="52"/>
      <c r="K15" s="52"/>
      <c r="L15" s="52"/>
      <c r="M15" s="52"/>
      <c r="N15" s="52"/>
      <c r="O15" s="52"/>
      <c r="P15" s="52"/>
      <c r="Q15" s="52"/>
      <c r="R15" s="52"/>
    </row>
    <row r="16" spans="1:18" ht="20">
      <c r="A16" s="51"/>
      <c r="B16" s="52"/>
      <c r="C16" s="52"/>
      <c r="D16" s="53"/>
      <c r="E16" s="52"/>
      <c r="F16" s="52"/>
      <c r="G16" s="52"/>
      <c r="H16" s="52"/>
      <c r="I16" s="52"/>
      <c r="J16" s="52"/>
      <c r="K16" s="52"/>
      <c r="L16" s="52"/>
      <c r="M16" s="52"/>
      <c r="N16" s="52"/>
      <c r="O16" s="52"/>
      <c r="P16" s="52"/>
      <c r="Q16" s="52"/>
      <c r="R16" s="52"/>
    </row>
    <row r="17" spans="1:18" ht="19">
      <c r="A17" s="57" t="s">
        <v>391</v>
      </c>
      <c r="B17" s="58"/>
      <c r="C17" s="59" t="s">
        <v>392</v>
      </c>
      <c r="G17" s="60" t="s">
        <v>137</v>
      </c>
    </row>
    <row r="18" spans="1:18" ht="38.5" customHeight="1">
      <c r="A18" s="57"/>
      <c r="B18" s="58"/>
      <c r="C18" s="59"/>
      <c r="G18" s="60"/>
    </row>
    <row r="21" spans="1:18" ht="20">
      <c r="A21" s="50" t="s">
        <v>393</v>
      </c>
    </row>
    <row r="22" spans="1:18" ht="20">
      <c r="A22" s="51" t="s">
        <v>382</v>
      </c>
      <c r="B22" s="52"/>
      <c r="C22" s="52"/>
      <c r="D22" s="53"/>
      <c r="E22" s="52"/>
      <c r="F22" s="52"/>
      <c r="G22" s="52"/>
      <c r="H22" s="52"/>
      <c r="I22" s="52"/>
      <c r="J22" s="52"/>
      <c r="K22" s="52"/>
      <c r="L22" s="52"/>
      <c r="M22" s="52"/>
      <c r="N22" s="52"/>
      <c r="O22" s="52"/>
      <c r="P22" s="52"/>
      <c r="Q22" s="52"/>
      <c r="R22" s="52"/>
    </row>
    <row r="23" spans="1:18" ht="20">
      <c r="A23" s="54" t="s">
        <v>394</v>
      </c>
      <c r="B23" s="52"/>
      <c r="C23" s="52"/>
      <c r="D23" s="53"/>
      <c r="E23" s="52"/>
      <c r="F23" s="52"/>
      <c r="G23" s="52"/>
      <c r="H23" s="52"/>
      <c r="I23" s="52"/>
      <c r="J23" s="52"/>
      <c r="K23" s="52"/>
      <c r="L23" s="52"/>
      <c r="M23" s="52"/>
      <c r="N23" s="52"/>
      <c r="O23" s="52"/>
      <c r="P23" s="52"/>
      <c r="Q23" s="52"/>
      <c r="R23" s="52"/>
    </row>
    <row r="24" spans="1:18" ht="20">
      <c r="A24" s="54" t="s">
        <v>384</v>
      </c>
      <c r="B24" s="52"/>
      <c r="C24" s="52"/>
      <c r="D24" s="53"/>
      <c r="E24" s="52"/>
      <c r="F24" s="52"/>
      <c r="G24" s="52"/>
      <c r="H24" s="52"/>
      <c r="I24" s="52"/>
      <c r="J24" s="52"/>
      <c r="K24" s="52"/>
      <c r="L24" s="52"/>
      <c r="M24" s="52"/>
      <c r="N24" s="52"/>
      <c r="O24" s="52"/>
      <c r="P24" s="52"/>
      <c r="Q24" s="52"/>
      <c r="R24" s="52"/>
    </row>
    <row r="25" spans="1:18">
      <c r="A25" s="54" t="s">
        <v>395</v>
      </c>
      <c r="B25" s="52"/>
      <c r="C25" s="52"/>
      <c r="D25" s="61">
        <f>9000/SQRT(8)/15.28</f>
        <v>208.24479812431045</v>
      </c>
      <c r="E25" s="52"/>
      <c r="F25" s="52"/>
      <c r="G25" s="52"/>
      <c r="H25" s="52"/>
      <c r="I25" s="52"/>
      <c r="J25" s="52"/>
      <c r="K25" s="52"/>
      <c r="L25" s="52"/>
      <c r="M25" s="52"/>
      <c r="N25" s="52"/>
      <c r="O25" s="52"/>
      <c r="P25" s="52"/>
      <c r="Q25" s="52"/>
      <c r="R25" s="52"/>
    </row>
    <row r="26" spans="1:18" ht="20">
      <c r="A26" s="51"/>
      <c r="B26" s="52"/>
      <c r="C26" s="52"/>
      <c r="D26" s="53"/>
      <c r="E26" s="52"/>
      <c r="F26" s="52"/>
      <c r="G26" s="52"/>
      <c r="H26" s="52"/>
      <c r="I26" s="52"/>
      <c r="J26" s="52"/>
      <c r="K26" s="52"/>
      <c r="L26" s="52"/>
      <c r="M26" s="52"/>
      <c r="N26" s="52"/>
      <c r="O26" s="52"/>
      <c r="P26" s="52"/>
      <c r="Q26" s="52"/>
      <c r="R26" s="52"/>
    </row>
    <row r="27" spans="1:18">
      <c r="A27" s="126" t="s">
        <v>396</v>
      </c>
      <c r="B27" s="127"/>
      <c r="C27" s="127"/>
      <c r="D27" s="127"/>
      <c r="E27" s="127"/>
      <c r="F27" s="127"/>
      <c r="G27" s="127"/>
      <c r="H27" s="128"/>
      <c r="I27" s="126" t="s">
        <v>397</v>
      </c>
      <c r="J27" s="127"/>
      <c r="K27" s="127"/>
      <c r="L27" s="127"/>
      <c r="M27" s="127"/>
      <c r="N27" s="127"/>
      <c r="O27" s="127"/>
      <c r="P27" s="127"/>
      <c r="Q27" s="128"/>
      <c r="R27" s="52"/>
    </row>
    <row r="28" spans="1:18">
      <c r="A28" s="62"/>
      <c r="B28" s="63"/>
      <c r="C28" s="64"/>
      <c r="D28" s="64"/>
      <c r="E28" s="64"/>
      <c r="F28" s="65"/>
      <c r="G28" s="65"/>
      <c r="H28" s="66"/>
      <c r="I28" s="67"/>
      <c r="J28" s="68"/>
      <c r="K28" s="68"/>
      <c r="L28" s="68"/>
      <c r="M28" s="68"/>
      <c r="N28" s="68"/>
      <c r="O28" s="68"/>
      <c r="P28" s="68"/>
      <c r="Q28" s="69"/>
      <c r="R28" s="52"/>
    </row>
    <row r="29" spans="1:18">
      <c r="A29" s="70" t="s">
        <v>398</v>
      </c>
      <c r="B29" s="71"/>
      <c r="C29" s="72"/>
      <c r="D29" s="72"/>
      <c r="E29" s="72"/>
      <c r="F29" s="73"/>
      <c r="G29" s="73"/>
      <c r="H29" s="74"/>
      <c r="I29" s="75"/>
      <c r="J29" s="52"/>
      <c r="K29" s="52"/>
      <c r="L29" s="52"/>
      <c r="M29" s="52"/>
      <c r="N29" s="52"/>
      <c r="O29" s="52"/>
      <c r="P29" s="52"/>
      <c r="Q29" s="76"/>
      <c r="R29" s="52"/>
    </row>
    <row r="30" spans="1:18">
      <c r="A30" s="70"/>
      <c r="B30" s="77"/>
      <c r="C30" s="72"/>
      <c r="D30" s="72"/>
      <c r="E30" s="72"/>
      <c r="F30" s="73"/>
      <c r="G30" s="73"/>
      <c r="H30" s="74"/>
      <c r="I30" s="75"/>
      <c r="J30" s="52"/>
      <c r="K30" s="52"/>
      <c r="L30" s="52"/>
      <c r="M30" s="52"/>
      <c r="N30" s="52"/>
      <c r="O30" s="52"/>
      <c r="P30" s="52"/>
      <c r="Q30" s="76"/>
      <c r="R30" s="52"/>
    </row>
    <row r="31" spans="1:18">
      <c r="A31" s="70"/>
      <c r="B31" s="77"/>
      <c r="C31" s="72"/>
      <c r="D31" s="72"/>
      <c r="E31" s="72"/>
      <c r="F31" s="73"/>
      <c r="G31" s="73"/>
      <c r="H31" s="74"/>
      <c r="I31" s="75"/>
      <c r="J31" s="52"/>
      <c r="K31" s="52"/>
      <c r="L31" s="52"/>
      <c r="M31" s="52"/>
      <c r="N31" s="52"/>
      <c r="O31" s="52"/>
      <c r="P31" s="52"/>
      <c r="Q31" s="76"/>
      <c r="R31" s="52"/>
    </row>
    <row r="32" spans="1:18">
      <c r="A32" s="70" t="s">
        <v>399</v>
      </c>
      <c r="B32" s="71" t="s">
        <v>400</v>
      </c>
      <c r="C32" s="72"/>
      <c r="D32" s="72"/>
      <c r="E32" s="72"/>
      <c r="F32" s="73"/>
      <c r="G32" s="73"/>
      <c r="H32" s="74"/>
      <c r="I32" s="75"/>
      <c r="J32" s="52"/>
      <c r="K32" s="52"/>
      <c r="L32" s="52"/>
      <c r="M32" s="52"/>
      <c r="N32" s="52"/>
      <c r="O32" s="52"/>
      <c r="P32" s="52"/>
      <c r="Q32" s="76"/>
      <c r="R32" s="52"/>
    </row>
    <row r="33" spans="1:18">
      <c r="A33" s="70"/>
      <c r="B33" s="77" t="s">
        <v>401</v>
      </c>
      <c r="C33" s="72"/>
      <c r="D33" s="72"/>
      <c r="E33" s="72"/>
      <c r="F33" s="73"/>
      <c r="G33" s="73"/>
      <c r="H33" s="74"/>
      <c r="I33" s="75"/>
      <c r="J33" s="52"/>
      <c r="K33" s="52"/>
      <c r="L33" s="52"/>
      <c r="M33" s="52"/>
      <c r="N33" s="52"/>
      <c r="O33" s="52"/>
      <c r="P33" s="52"/>
      <c r="Q33" s="76"/>
      <c r="R33" s="52"/>
    </row>
    <row r="34" spans="1:18">
      <c r="A34" s="70"/>
      <c r="B34" s="77"/>
      <c r="C34" s="72"/>
      <c r="D34" s="72"/>
      <c r="E34" s="72"/>
      <c r="F34" s="73"/>
      <c r="G34" s="73"/>
      <c r="H34" s="74"/>
      <c r="I34" s="75"/>
      <c r="J34" s="52"/>
      <c r="K34" s="52"/>
      <c r="L34" s="52"/>
      <c r="M34" s="52"/>
      <c r="N34" s="52"/>
      <c r="O34" s="52"/>
      <c r="P34" s="52"/>
      <c r="Q34" s="76"/>
      <c r="R34" s="52"/>
    </row>
    <row r="35" spans="1:18">
      <c r="A35" s="70" t="s">
        <v>402</v>
      </c>
      <c r="B35" s="77"/>
      <c r="C35" s="72"/>
      <c r="D35" s="72"/>
      <c r="E35" s="72"/>
      <c r="F35" s="73"/>
      <c r="G35" s="73"/>
      <c r="I35" s="75"/>
      <c r="J35" s="52"/>
      <c r="K35" s="52"/>
      <c r="L35" s="52"/>
      <c r="M35" s="52"/>
      <c r="N35" s="52"/>
      <c r="O35" s="52"/>
      <c r="P35" s="52"/>
      <c r="Q35" s="76"/>
      <c r="R35" s="52"/>
    </row>
    <row r="36" spans="1:18">
      <c r="A36" s="70"/>
      <c r="B36" s="77"/>
      <c r="C36" s="72"/>
      <c r="D36" s="72"/>
      <c r="E36" s="72"/>
      <c r="F36" s="73"/>
      <c r="G36" s="73"/>
      <c r="H36" s="74"/>
      <c r="I36" s="75"/>
      <c r="J36" s="52"/>
      <c r="K36" s="52"/>
      <c r="L36" s="52"/>
      <c r="M36" s="52"/>
      <c r="N36" s="52"/>
      <c r="O36" s="52"/>
      <c r="P36" s="52"/>
      <c r="Q36" s="76"/>
      <c r="R36" s="52"/>
    </row>
    <row r="37" spans="1:18">
      <c r="A37" s="70"/>
      <c r="B37" s="77"/>
      <c r="C37" s="72"/>
      <c r="D37" s="72"/>
      <c r="E37" s="72"/>
      <c r="F37" s="73"/>
      <c r="G37" s="73"/>
      <c r="H37" s="74"/>
      <c r="I37" s="75"/>
      <c r="J37" s="52"/>
      <c r="K37" s="52"/>
      <c r="L37" s="52"/>
      <c r="M37" s="52"/>
      <c r="N37" s="52"/>
      <c r="O37" s="52"/>
      <c r="P37" s="52"/>
      <c r="Q37" s="76"/>
      <c r="R37" s="52"/>
    </row>
    <row r="38" spans="1:18">
      <c r="A38" s="70" t="s">
        <v>403</v>
      </c>
      <c r="B38" s="77"/>
      <c r="C38" s="72"/>
      <c r="D38" s="72"/>
      <c r="E38" s="72"/>
      <c r="F38" s="73"/>
      <c r="G38" s="73"/>
      <c r="H38" s="74"/>
      <c r="I38" s="75"/>
      <c r="J38" s="52"/>
      <c r="K38" s="52"/>
      <c r="L38" s="52"/>
      <c r="M38" s="52"/>
      <c r="N38" s="52"/>
      <c r="O38" s="52"/>
      <c r="P38" s="52"/>
      <c r="Q38" s="76"/>
      <c r="R38" s="52"/>
    </row>
    <row r="39" spans="1:18">
      <c r="A39" s="70"/>
      <c r="B39" s="77"/>
      <c r="C39" s="72"/>
      <c r="D39" s="72"/>
      <c r="E39" s="72"/>
      <c r="F39" s="73"/>
      <c r="G39" s="73"/>
      <c r="H39" s="74"/>
      <c r="I39" s="75"/>
      <c r="J39" s="52"/>
      <c r="K39" s="52"/>
      <c r="L39" s="52"/>
      <c r="M39" s="52"/>
      <c r="N39" s="52"/>
      <c r="O39" s="52"/>
      <c r="P39" s="52"/>
      <c r="Q39" s="76"/>
      <c r="R39" s="52"/>
    </row>
    <row r="40" spans="1:18">
      <c r="A40" s="78"/>
      <c r="B40" s="79"/>
      <c r="C40" s="80"/>
      <c r="D40" s="80"/>
      <c r="E40" s="80"/>
      <c r="F40" s="81"/>
      <c r="G40" s="81"/>
      <c r="H40" s="82"/>
      <c r="I40" s="83"/>
      <c r="J40" s="84"/>
      <c r="K40" s="84"/>
      <c r="L40" s="84"/>
      <c r="M40" s="84"/>
      <c r="N40" s="84"/>
      <c r="O40" s="84"/>
      <c r="P40" s="84"/>
      <c r="Q40" s="85"/>
      <c r="R40" s="52"/>
    </row>
    <row r="41" spans="1:18">
      <c r="A41" s="52"/>
      <c r="B41" s="52"/>
      <c r="C41" s="52"/>
      <c r="D41" s="52"/>
      <c r="E41" s="52"/>
      <c r="F41" s="52"/>
      <c r="G41" s="52"/>
      <c r="H41" s="52"/>
      <c r="I41" s="52"/>
      <c r="J41" s="52"/>
      <c r="K41" s="52"/>
      <c r="L41" s="52"/>
      <c r="M41" s="52"/>
      <c r="N41" s="52"/>
      <c r="O41" s="52"/>
      <c r="P41" s="52"/>
      <c r="Q41" s="52"/>
      <c r="R41" s="52"/>
    </row>
    <row r="42" spans="1:18" ht="20">
      <c r="A42" s="51" t="s">
        <v>404</v>
      </c>
      <c r="B42" s="52"/>
      <c r="C42" s="52"/>
      <c r="D42" s="53"/>
      <c r="E42" s="52"/>
      <c r="F42" s="52"/>
      <c r="G42" s="52"/>
      <c r="H42" s="52"/>
      <c r="I42" s="52"/>
      <c r="J42" s="52"/>
      <c r="K42" s="52"/>
      <c r="L42" s="52"/>
      <c r="M42" s="52"/>
      <c r="N42" s="52"/>
      <c r="O42" s="52"/>
      <c r="P42" s="52"/>
      <c r="Q42" s="52"/>
      <c r="R42" s="52"/>
    </row>
    <row r="43" spans="1:18" ht="20">
      <c r="A43" s="54" t="s">
        <v>394</v>
      </c>
      <c r="B43" s="52"/>
      <c r="C43" s="52"/>
      <c r="D43" s="53"/>
      <c r="E43" s="52"/>
      <c r="F43" s="52"/>
      <c r="G43" s="52"/>
      <c r="H43" s="52"/>
      <c r="I43" s="52"/>
      <c r="J43" s="52"/>
      <c r="K43" s="52"/>
      <c r="L43" s="52"/>
      <c r="M43" s="52"/>
      <c r="N43" s="52"/>
      <c r="O43" s="52"/>
      <c r="P43" s="52"/>
      <c r="Q43" s="52"/>
      <c r="R43" s="52"/>
    </row>
    <row r="44" spans="1:18" ht="20">
      <c r="A44" s="54" t="s">
        <v>389</v>
      </c>
      <c r="B44" s="52"/>
      <c r="C44" s="52"/>
      <c r="D44" s="53"/>
      <c r="E44" s="52"/>
      <c r="F44" s="52"/>
      <c r="G44" s="52"/>
      <c r="H44" s="52"/>
      <c r="I44" s="52"/>
      <c r="J44" s="52"/>
      <c r="K44" s="52"/>
      <c r="L44" s="52"/>
      <c r="M44" s="52"/>
      <c r="N44" s="52"/>
      <c r="O44" s="52"/>
      <c r="P44" s="52"/>
      <c r="Q44" s="52"/>
      <c r="R44" s="52"/>
    </row>
    <row r="45" spans="1:18">
      <c r="A45" s="54" t="s">
        <v>405</v>
      </c>
      <c r="B45" s="52"/>
      <c r="C45" s="52"/>
      <c r="D45" s="61">
        <f>0.645/SQRT(8)/1*1000</f>
        <v>228.04193693266157</v>
      </c>
      <c r="E45" s="52"/>
      <c r="F45" s="52"/>
      <c r="G45" s="52"/>
      <c r="H45" s="52"/>
      <c r="I45" s="52"/>
      <c r="J45" s="52"/>
      <c r="K45" s="52"/>
      <c r="L45" s="52"/>
      <c r="M45" s="52"/>
      <c r="N45" s="52"/>
      <c r="O45" s="52"/>
      <c r="P45" s="52"/>
      <c r="Q45" s="52"/>
      <c r="R45" s="52"/>
    </row>
    <row r="46" spans="1:18">
      <c r="A46" s="52"/>
      <c r="B46" s="52"/>
      <c r="C46" s="52"/>
      <c r="D46" s="52"/>
      <c r="E46" s="52"/>
      <c r="F46" s="52"/>
      <c r="G46" s="52"/>
      <c r="H46" s="52"/>
      <c r="I46" s="52"/>
      <c r="J46" s="52"/>
      <c r="K46" s="52"/>
      <c r="L46" s="52"/>
      <c r="M46" s="52"/>
      <c r="N46" s="52"/>
      <c r="O46" s="52"/>
      <c r="P46" s="52"/>
      <c r="Q46" s="52"/>
      <c r="R46" s="52"/>
    </row>
    <row r="47" spans="1:18">
      <c r="A47" s="126" t="s">
        <v>406</v>
      </c>
      <c r="B47" s="127"/>
      <c r="C47" s="127"/>
      <c r="D47" s="127"/>
      <c r="E47" s="127"/>
      <c r="F47" s="127"/>
      <c r="G47" s="127"/>
      <c r="H47" s="128"/>
      <c r="I47" s="126" t="s">
        <v>407</v>
      </c>
      <c r="J47" s="127"/>
      <c r="K47" s="127"/>
      <c r="L47" s="127"/>
      <c r="M47" s="127"/>
      <c r="N47" s="127"/>
      <c r="O47" s="127"/>
      <c r="P47" s="127"/>
      <c r="Q47" s="128"/>
      <c r="R47" s="52"/>
    </row>
    <row r="48" spans="1:18">
      <c r="A48" s="62"/>
      <c r="B48" s="63"/>
      <c r="C48" s="64"/>
      <c r="D48" s="64"/>
      <c r="E48" s="64"/>
      <c r="F48" s="65"/>
      <c r="G48" s="65"/>
      <c r="H48" s="66"/>
      <c r="I48" s="67"/>
      <c r="J48" s="68"/>
      <c r="K48" s="68"/>
      <c r="L48" s="68"/>
      <c r="M48" s="68"/>
      <c r="N48" s="68"/>
      <c r="O48" s="68"/>
      <c r="P48" s="68"/>
      <c r="Q48" s="69"/>
      <c r="R48" s="52"/>
    </row>
    <row r="49" spans="1:18">
      <c r="A49" s="70" t="s">
        <v>398</v>
      </c>
      <c r="B49" s="71"/>
      <c r="C49" s="72"/>
      <c r="D49" s="72"/>
      <c r="E49" s="72"/>
      <c r="F49" s="73"/>
      <c r="G49" s="73"/>
      <c r="H49" s="74"/>
      <c r="I49" s="75"/>
      <c r="J49" s="52"/>
      <c r="K49" s="52"/>
      <c r="L49" s="52"/>
      <c r="M49" s="52"/>
      <c r="N49" s="52"/>
      <c r="O49" s="52"/>
      <c r="P49" s="52"/>
      <c r="Q49" s="76"/>
      <c r="R49" s="52"/>
    </row>
    <row r="50" spans="1:18">
      <c r="A50" s="70"/>
      <c r="B50" s="77"/>
      <c r="C50" s="72"/>
      <c r="D50" s="72"/>
      <c r="E50" s="72"/>
      <c r="F50" s="73"/>
      <c r="G50" s="73"/>
      <c r="H50" s="74"/>
      <c r="I50" s="75"/>
      <c r="J50" s="52"/>
      <c r="K50" s="52"/>
      <c r="L50" s="52"/>
      <c r="M50" s="52"/>
      <c r="N50" s="52"/>
      <c r="O50" s="52"/>
      <c r="P50" s="52"/>
      <c r="Q50" s="76"/>
      <c r="R50" s="52"/>
    </row>
    <row r="51" spans="1:18">
      <c r="A51" s="70"/>
      <c r="B51" s="77"/>
      <c r="C51" s="72"/>
      <c r="D51" s="72"/>
      <c r="E51" s="72"/>
      <c r="F51" s="73"/>
      <c r="G51" s="73"/>
      <c r="H51" s="74"/>
      <c r="I51" s="75"/>
      <c r="J51" s="52"/>
      <c r="K51" s="52"/>
      <c r="L51" s="52"/>
      <c r="M51" s="52"/>
      <c r="N51" s="52"/>
      <c r="O51" s="52"/>
      <c r="P51" s="52"/>
      <c r="Q51" s="76"/>
      <c r="R51" s="52"/>
    </row>
    <row r="52" spans="1:18">
      <c r="A52" s="70" t="s">
        <v>399</v>
      </c>
      <c r="B52" s="71" t="s">
        <v>400</v>
      </c>
      <c r="C52" s="72"/>
      <c r="D52" s="72"/>
      <c r="E52" s="72"/>
      <c r="F52" s="73"/>
      <c r="G52" s="73"/>
      <c r="H52" s="74"/>
      <c r="I52" s="75"/>
      <c r="J52" s="52"/>
      <c r="K52" s="52"/>
      <c r="L52" s="52"/>
      <c r="M52" s="52"/>
      <c r="N52" s="52"/>
      <c r="O52" s="52"/>
      <c r="P52" s="52"/>
      <c r="Q52" s="76"/>
      <c r="R52" s="52"/>
    </row>
    <row r="53" spans="1:18">
      <c r="A53" s="70"/>
      <c r="B53" s="77" t="s">
        <v>401</v>
      </c>
      <c r="C53" s="72"/>
      <c r="D53" s="72"/>
      <c r="E53" s="72"/>
      <c r="F53" s="73"/>
      <c r="G53" s="73"/>
      <c r="H53" s="74"/>
      <c r="I53" s="75"/>
      <c r="J53" s="52"/>
      <c r="K53" s="52"/>
      <c r="L53" s="52"/>
      <c r="M53" s="52"/>
      <c r="N53" s="52"/>
      <c r="O53" s="52"/>
      <c r="P53" s="52"/>
      <c r="Q53" s="76"/>
      <c r="R53" s="52"/>
    </row>
    <row r="54" spans="1:18">
      <c r="A54" s="70"/>
      <c r="B54" s="77"/>
      <c r="C54" s="72"/>
      <c r="D54" s="72"/>
      <c r="E54" s="72"/>
      <c r="F54" s="73"/>
      <c r="G54" s="73"/>
      <c r="H54" s="74"/>
      <c r="I54" s="75"/>
      <c r="J54" s="52"/>
      <c r="K54" s="52"/>
      <c r="L54" s="52"/>
      <c r="M54" s="52"/>
      <c r="N54" s="52"/>
      <c r="O54" s="52"/>
      <c r="P54" s="52"/>
      <c r="Q54" s="76"/>
      <c r="R54" s="52"/>
    </row>
    <row r="55" spans="1:18">
      <c r="A55" s="70" t="s">
        <v>402</v>
      </c>
      <c r="B55" s="77"/>
      <c r="C55" s="72"/>
      <c r="D55" s="72"/>
      <c r="E55" s="72"/>
      <c r="F55" s="73"/>
      <c r="G55" s="73"/>
      <c r="H55" s="74"/>
      <c r="I55" s="75"/>
      <c r="J55" s="52"/>
      <c r="K55" s="52"/>
      <c r="L55" s="52"/>
      <c r="M55" s="52"/>
      <c r="N55" s="52"/>
      <c r="O55" s="52"/>
      <c r="P55" s="52"/>
      <c r="Q55" s="76"/>
      <c r="R55" s="52"/>
    </row>
    <row r="56" spans="1:18">
      <c r="A56" s="70"/>
      <c r="B56" s="77"/>
      <c r="C56" s="72"/>
      <c r="D56" s="72"/>
      <c r="E56" s="72"/>
      <c r="F56" s="73"/>
      <c r="G56" s="73"/>
      <c r="H56" s="74"/>
      <c r="I56" s="75"/>
      <c r="J56" s="52"/>
      <c r="K56" s="52"/>
      <c r="L56" s="52"/>
      <c r="M56" s="52"/>
      <c r="N56" s="52"/>
      <c r="O56" s="52"/>
      <c r="P56" s="52"/>
      <c r="Q56" s="76"/>
      <c r="R56" s="52"/>
    </row>
    <row r="57" spans="1:18">
      <c r="A57" s="70"/>
      <c r="B57" s="77"/>
      <c r="C57" s="72"/>
      <c r="D57" s="72"/>
      <c r="E57" s="72"/>
      <c r="F57" s="73"/>
      <c r="G57" s="73"/>
      <c r="H57" s="74"/>
      <c r="I57" s="75"/>
      <c r="J57" s="52"/>
      <c r="K57" s="52"/>
      <c r="L57" s="52"/>
      <c r="M57" s="52"/>
      <c r="N57" s="52"/>
      <c r="O57" s="52"/>
      <c r="P57" s="52"/>
      <c r="Q57" s="76"/>
      <c r="R57" s="52"/>
    </row>
    <row r="58" spans="1:18">
      <c r="A58" s="70" t="s">
        <v>403</v>
      </c>
      <c r="B58" s="77"/>
      <c r="C58" s="72"/>
      <c r="D58" s="72"/>
      <c r="E58" s="72"/>
      <c r="F58" s="73"/>
      <c r="G58" s="73"/>
      <c r="H58" s="74"/>
      <c r="I58" s="75"/>
      <c r="J58" s="52"/>
      <c r="K58" s="52"/>
      <c r="L58" s="52"/>
      <c r="M58" s="52"/>
      <c r="N58" s="52"/>
      <c r="O58" s="52"/>
      <c r="P58" s="52"/>
      <c r="Q58" s="76"/>
      <c r="R58" s="52"/>
    </row>
    <row r="59" spans="1:18">
      <c r="A59" s="70"/>
      <c r="B59" s="77"/>
      <c r="C59" s="72"/>
      <c r="D59" s="72"/>
      <c r="E59" s="72"/>
      <c r="F59" s="73"/>
      <c r="G59" s="73"/>
      <c r="H59" s="74"/>
      <c r="I59" s="75"/>
      <c r="J59" s="52"/>
      <c r="K59" s="52"/>
      <c r="L59" s="52"/>
      <c r="M59" s="52"/>
      <c r="N59" s="52"/>
      <c r="O59" s="52"/>
      <c r="P59" s="52"/>
      <c r="Q59" s="76"/>
      <c r="R59" s="52"/>
    </row>
    <row r="60" spans="1:18">
      <c r="A60" s="78"/>
      <c r="B60" s="79"/>
      <c r="C60" s="80"/>
      <c r="D60" s="80"/>
      <c r="E60" s="80"/>
      <c r="F60" s="81"/>
      <c r="G60" s="81"/>
      <c r="H60" s="82"/>
      <c r="I60" s="83"/>
      <c r="J60" s="84"/>
      <c r="K60" s="84"/>
      <c r="L60" s="84"/>
      <c r="M60" s="84"/>
      <c r="N60" s="84"/>
      <c r="O60" s="84"/>
      <c r="P60" s="84"/>
      <c r="Q60" s="85"/>
      <c r="R60" s="52"/>
    </row>
    <row r="61" spans="1:18">
      <c r="A61" s="52"/>
      <c r="B61" s="52"/>
      <c r="C61" s="52"/>
      <c r="D61" s="52"/>
      <c r="E61" s="52"/>
      <c r="F61" s="52"/>
      <c r="G61" s="52"/>
      <c r="H61" s="52"/>
      <c r="I61" s="52"/>
      <c r="J61" s="52"/>
      <c r="K61" s="52"/>
      <c r="L61" s="52"/>
      <c r="M61" s="52"/>
      <c r="N61" s="52"/>
      <c r="O61" s="52"/>
      <c r="P61" s="52"/>
      <c r="Q61" s="52"/>
      <c r="R61" s="52"/>
    </row>
    <row r="62" spans="1:18">
      <c r="A62" s="52"/>
      <c r="B62" s="52"/>
      <c r="C62" s="52"/>
      <c r="D62" s="52"/>
      <c r="E62" s="52"/>
      <c r="F62" s="52"/>
      <c r="G62" s="52"/>
      <c r="H62" s="52"/>
      <c r="I62" s="52"/>
      <c r="J62" s="52"/>
      <c r="K62" s="52"/>
      <c r="L62" s="52"/>
      <c r="M62" s="52"/>
      <c r="N62" s="52"/>
      <c r="O62" s="52"/>
      <c r="P62" s="52"/>
      <c r="Q62" s="52"/>
      <c r="R62" s="52"/>
    </row>
    <row r="63" spans="1:18" ht="19">
      <c r="A63" s="57" t="s">
        <v>408</v>
      </c>
      <c r="B63" s="58"/>
      <c r="C63" s="59" t="s">
        <v>409</v>
      </c>
      <c r="H63" s="60" t="s">
        <v>137</v>
      </c>
    </row>
    <row r="64" spans="1:18" ht="19">
      <c r="A64" s="57"/>
      <c r="B64" s="58"/>
      <c r="C64" s="59"/>
      <c r="H64" s="60"/>
    </row>
    <row r="65" spans="1:8" ht="19">
      <c r="A65" s="57"/>
      <c r="B65" s="58"/>
      <c r="C65" s="59"/>
      <c r="H65" s="60"/>
    </row>
    <row r="68" spans="1:8" ht="20">
      <c r="A68" s="49" t="s">
        <v>410</v>
      </c>
    </row>
    <row r="75" spans="1:8" ht="19" thickBot="1"/>
    <row r="76" spans="1:8" ht="55" thickBot="1">
      <c r="A76" s="86" t="s">
        <v>411</v>
      </c>
      <c r="B76" s="119" t="s">
        <v>412</v>
      </c>
      <c r="C76" s="120"/>
      <c r="D76" s="120"/>
      <c r="E76" s="121"/>
      <c r="F76" s="87" t="s">
        <v>413</v>
      </c>
      <c r="G76" s="88" t="s">
        <v>414</v>
      </c>
    </row>
    <row r="77" spans="1:8" ht="198" customHeight="1">
      <c r="A77" s="89" t="s">
        <v>415</v>
      </c>
      <c r="B77" s="116" t="s">
        <v>416</v>
      </c>
      <c r="C77" s="117"/>
      <c r="D77" s="117"/>
      <c r="E77" s="118"/>
      <c r="F77" s="90" t="s">
        <v>417</v>
      </c>
      <c r="G77" s="91" t="s">
        <v>418</v>
      </c>
    </row>
    <row r="78" spans="1:8" ht="177" customHeight="1" thickBot="1">
      <c r="A78" s="92" t="s">
        <v>419</v>
      </c>
      <c r="B78" s="116" t="s">
        <v>420</v>
      </c>
      <c r="C78" s="117"/>
      <c r="D78" s="117"/>
      <c r="E78" s="118"/>
      <c r="F78" s="93" t="s">
        <v>421</v>
      </c>
      <c r="G78" s="91" t="s">
        <v>418</v>
      </c>
    </row>
    <row r="81" spans="1:7" ht="20">
      <c r="A81" s="49" t="s">
        <v>422</v>
      </c>
    </row>
    <row r="90" spans="1:7" ht="19" thickBot="1"/>
    <row r="91" spans="1:7" ht="55" thickBot="1">
      <c r="A91" s="86" t="s">
        <v>411</v>
      </c>
      <c r="B91" s="119" t="s">
        <v>412</v>
      </c>
      <c r="C91" s="120"/>
      <c r="D91" s="120"/>
      <c r="E91" s="121"/>
      <c r="F91" s="87" t="s">
        <v>413</v>
      </c>
      <c r="G91" s="88" t="s">
        <v>414</v>
      </c>
    </row>
    <row r="92" spans="1:7" ht="181.5" customHeight="1">
      <c r="A92" s="89" t="s">
        <v>415</v>
      </c>
      <c r="B92" s="116" t="s">
        <v>423</v>
      </c>
      <c r="C92" s="117"/>
      <c r="D92" s="117"/>
      <c r="E92" s="118"/>
      <c r="F92" s="90" t="s">
        <v>417</v>
      </c>
      <c r="G92" s="91" t="s">
        <v>418</v>
      </c>
    </row>
    <row r="93" spans="1:7" ht="122.25" customHeight="1" thickBot="1">
      <c r="A93" s="92" t="s">
        <v>419</v>
      </c>
      <c r="B93" s="116" t="s">
        <v>424</v>
      </c>
      <c r="C93" s="117"/>
      <c r="D93" s="117"/>
      <c r="E93" s="118"/>
      <c r="F93" s="93" t="s">
        <v>421</v>
      </c>
      <c r="G93" s="91" t="s">
        <v>418</v>
      </c>
    </row>
    <row r="95" spans="1:7" ht="20">
      <c r="A95" s="49" t="s">
        <v>425</v>
      </c>
    </row>
    <row r="96" spans="1:7">
      <c r="A96" s="3" t="s">
        <v>426</v>
      </c>
    </row>
    <row r="97" spans="1:7">
      <c r="A97" s="94" t="s">
        <v>427</v>
      </c>
      <c r="B97" s="95">
        <f>308/6680*100</f>
        <v>4.6107784431137722</v>
      </c>
      <c r="D97" s="96" t="s">
        <v>428</v>
      </c>
      <c r="E97" s="52"/>
      <c r="F97" s="52"/>
    </row>
    <row r="98" spans="1:7">
      <c r="A98" s="94" t="s">
        <v>429</v>
      </c>
      <c r="B98" s="95">
        <f>350/7070*100</f>
        <v>4.9504950495049505</v>
      </c>
      <c r="D98" s="96" t="s">
        <v>430</v>
      </c>
      <c r="E98" s="52"/>
      <c r="F98" s="52"/>
    </row>
    <row r="99" spans="1:7">
      <c r="A99" s="94"/>
      <c r="B99" s="95"/>
    </row>
    <row r="100" spans="1:7">
      <c r="A100" s="94" t="s">
        <v>431</v>
      </c>
      <c r="B100" s="95"/>
    </row>
    <row r="101" spans="1:7" ht="20">
      <c r="A101" s="51" t="s">
        <v>382</v>
      </c>
      <c r="B101" s="52"/>
      <c r="C101" s="52"/>
      <c r="D101" s="53"/>
      <c r="E101" s="52"/>
      <c r="F101" s="52"/>
      <c r="G101" s="52"/>
    </row>
    <row r="102" spans="1:7" ht="20">
      <c r="A102" s="94" t="s">
        <v>432</v>
      </c>
      <c r="B102" s="95">
        <f>837/4600*15.28</f>
        <v>2.7802956521739128</v>
      </c>
      <c r="C102" s="96" t="s">
        <v>433</v>
      </c>
      <c r="D102" s="53"/>
      <c r="E102" s="52"/>
      <c r="F102" s="52"/>
      <c r="G102" s="52"/>
    </row>
    <row r="103" spans="1:7" ht="20">
      <c r="A103" s="94" t="s">
        <v>434</v>
      </c>
      <c r="B103" s="95">
        <f>1010/4720*15.28</f>
        <v>3.2696610169491525</v>
      </c>
      <c r="C103" s="96" t="s">
        <v>435</v>
      </c>
      <c r="D103" s="53"/>
      <c r="E103" s="52"/>
      <c r="F103" s="52"/>
      <c r="G103" s="52"/>
    </row>
    <row r="104" spans="1:7">
      <c r="A104" s="94"/>
      <c r="B104" s="95"/>
    </row>
    <row r="105" spans="1:7" ht="20">
      <c r="A105" s="51" t="s">
        <v>404</v>
      </c>
      <c r="B105" s="52"/>
      <c r="C105" s="52"/>
      <c r="D105" s="53"/>
      <c r="E105" s="52"/>
    </row>
    <row r="106" spans="1:7" ht="20">
      <c r="A106" s="94" t="s">
        <v>432</v>
      </c>
      <c r="B106" s="95">
        <f>1583/390*1</f>
        <v>4.0589743589743588</v>
      </c>
      <c r="C106" s="96" t="s">
        <v>433</v>
      </c>
      <c r="D106" s="53"/>
      <c r="E106" s="52"/>
    </row>
    <row r="107" spans="1:7" ht="20">
      <c r="A107" s="94" t="s">
        <v>434</v>
      </c>
      <c r="B107" s="95">
        <f>1667/412*1</f>
        <v>4.0461165048543686</v>
      </c>
      <c r="C107" s="96" t="s">
        <v>435</v>
      </c>
      <c r="D107" s="53"/>
      <c r="E107" s="52"/>
    </row>
    <row r="108" spans="1:7">
      <c r="A108" s="94"/>
      <c r="B108" s="95"/>
    </row>
    <row r="109" spans="1:7">
      <c r="A109" s="94"/>
      <c r="B109" s="95"/>
    </row>
    <row r="110" spans="1:7">
      <c r="A110" s="94"/>
      <c r="B110" s="95"/>
    </row>
    <row r="111" spans="1:7">
      <c r="A111" s="94"/>
      <c r="B111" s="95"/>
    </row>
    <row r="112" spans="1:7">
      <c r="A112" s="94" t="s">
        <v>436</v>
      </c>
      <c r="B112" s="95"/>
    </row>
    <row r="115" spans="1:9">
      <c r="A115" s="97" t="s">
        <v>437</v>
      </c>
      <c r="B115" s="97" t="s">
        <v>438</v>
      </c>
      <c r="C115" s="97" t="s">
        <v>439</v>
      </c>
      <c r="D115" s="97" t="s">
        <v>440</v>
      </c>
    </row>
    <row r="116" spans="1:9">
      <c r="A116" s="98">
        <v>20</v>
      </c>
      <c r="B116" s="99">
        <v>4.2943790849673205</v>
      </c>
      <c r="C116" s="99">
        <v>3.1749999999999998</v>
      </c>
      <c r="D116" s="99" t="s">
        <v>441</v>
      </c>
      <c r="I116" s="100"/>
    </row>
    <row r="117" spans="1:9">
      <c r="A117" s="98">
        <v>30</v>
      </c>
      <c r="B117" s="99">
        <v>5.2367197062423498</v>
      </c>
      <c r="C117" s="99">
        <v>2.6749116607773851</v>
      </c>
      <c r="D117" s="99" t="s">
        <v>441</v>
      </c>
      <c r="I117" s="100"/>
    </row>
    <row r="118" spans="1:9">
      <c r="A118" s="98">
        <v>40</v>
      </c>
      <c r="B118" s="99">
        <v>7.0351666666666661</v>
      </c>
      <c r="C118" s="99">
        <v>1.4021164021164021</v>
      </c>
      <c r="D118" s="99" t="s">
        <v>441</v>
      </c>
      <c r="I118" s="100"/>
    </row>
    <row r="119" spans="1:9">
      <c r="A119" s="98">
        <v>50</v>
      </c>
      <c r="B119" s="99">
        <v>7.9780530973451329</v>
      </c>
      <c r="C119" s="99">
        <v>0.53097345132743368</v>
      </c>
      <c r="D119" s="99" t="s">
        <v>441</v>
      </c>
      <c r="I119" s="100"/>
    </row>
    <row r="120" spans="1:9">
      <c r="A120" s="98">
        <v>60</v>
      </c>
      <c r="B120" s="99">
        <v>6.0218766756032167</v>
      </c>
      <c r="C120" s="99">
        <v>0.70297029702970293</v>
      </c>
      <c r="D120" s="99" t="s">
        <v>441</v>
      </c>
      <c r="I120" s="100"/>
    </row>
    <row r="121" spans="1:9">
      <c r="A121" s="98">
        <v>70</v>
      </c>
      <c r="B121" s="99">
        <v>3.7150105708245245</v>
      </c>
      <c r="C121" s="99">
        <v>1.2678571428571428</v>
      </c>
      <c r="D121" s="99" t="s">
        <v>441</v>
      </c>
      <c r="I121" s="100"/>
    </row>
    <row r="122" spans="1:9">
      <c r="A122" s="98">
        <v>80</v>
      </c>
      <c r="B122" s="99">
        <v>1.9055227379278012</v>
      </c>
      <c r="C122" s="99">
        <v>1.7794676806083649</v>
      </c>
      <c r="D122" s="99" t="s">
        <v>441</v>
      </c>
      <c r="I122" s="100"/>
    </row>
    <row r="123" spans="1:9">
      <c r="A123" s="98">
        <v>90</v>
      </c>
      <c r="B123" s="99">
        <v>0.92015824175824179</v>
      </c>
      <c r="C123" s="99">
        <v>2.2430278884462149</v>
      </c>
      <c r="D123" s="99" t="s">
        <v>441</v>
      </c>
      <c r="I123" s="100"/>
    </row>
    <row r="124" spans="1:9">
      <c r="A124" s="98">
        <v>100</v>
      </c>
      <c r="B124" s="99">
        <v>1.0328686100549218</v>
      </c>
      <c r="C124" s="99">
        <v>2.6363636363636362</v>
      </c>
      <c r="D124" s="99" t="s">
        <v>441</v>
      </c>
      <c r="I124" s="100"/>
    </row>
    <row r="125" spans="1:9">
      <c r="A125" s="98">
        <v>110</v>
      </c>
      <c r="B125" s="99">
        <v>1.6543180864456566</v>
      </c>
      <c r="C125" s="99">
        <v>3.1008771929824563</v>
      </c>
      <c r="D125" s="99" t="s">
        <v>442</v>
      </c>
      <c r="I125" s="100"/>
    </row>
    <row r="126" spans="1:9">
      <c r="A126" s="98">
        <v>120</v>
      </c>
      <c r="B126" s="99">
        <v>2.2996655518394649</v>
      </c>
      <c r="C126" s="99">
        <v>3.35</v>
      </c>
      <c r="D126" s="99" t="s">
        <v>442</v>
      </c>
      <c r="I126" s="100"/>
    </row>
    <row r="127" spans="1:9">
      <c r="A127" s="98">
        <v>130</v>
      </c>
      <c r="B127" s="99">
        <v>2.8745182724252492</v>
      </c>
      <c r="C127" s="99">
        <v>3.8820754716981134</v>
      </c>
      <c r="D127" s="99" t="s">
        <v>442</v>
      </c>
      <c r="I127" s="100"/>
    </row>
    <row r="128" spans="1:9">
      <c r="A128" s="98">
        <v>140</v>
      </c>
      <c r="B128" s="99">
        <v>3.4803328953131842</v>
      </c>
      <c r="C128" s="99">
        <v>4.3137254901960782</v>
      </c>
      <c r="D128" s="99" t="s">
        <v>442</v>
      </c>
      <c r="I128" s="100"/>
    </row>
    <row r="129" spans="1:9">
      <c r="A129" s="98">
        <v>150</v>
      </c>
      <c r="B129" s="99">
        <v>3.7517276595744682</v>
      </c>
      <c r="C129" s="99">
        <v>4.591836734693878</v>
      </c>
      <c r="D129" s="99" t="s">
        <v>442</v>
      </c>
      <c r="I129" s="100"/>
    </row>
    <row r="130" spans="1:9">
      <c r="A130" s="98">
        <v>160</v>
      </c>
      <c r="B130" s="99">
        <v>3.9378115758343895</v>
      </c>
      <c r="C130" s="99">
        <v>4.6632124352331603</v>
      </c>
      <c r="D130" s="99" t="s">
        <v>442</v>
      </c>
      <c r="I130" s="100"/>
    </row>
    <row r="131" spans="1:9">
      <c r="A131" s="98">
        <v>170</v>
      </c>
      <c r="B131" s="99">
        <v>4.2061075268817198</v>
      </c>
      <c r="C131" s="99">
        <v>4.8663101604278074</v>
      </c>
      <c r="D131" s="99" t="s">
        <v>442</v>
      </c>
      <c r="I131" s="100"/>
    </row>
    <row r="132" spans="1:9">
      <c r="A132" s="98">
        <v>180</v>
      </c>
      <c r="B132" s="99">
        <v>4.634315424610052</v>
      </c>
      <c r="C132" s="99">
        <v>5.1263736263736268</v>
      </c>
      <c r="D132" s="99" t="s">
        <v>442</v>
      </c>
      <c r="I132" s="100"/>
    </row>
    <row r="133" spans="1:9">
      <c r="A133" s="98">
        <v>190</v>
      </c>
      <c r="B133" s="99">
        <v>5.0079576532862813</v>
      </c>
      <c r="C133" s="99">
        <v>5.5028571428571427</v>
      </c>
      <c r="D133" s="99" t="s">
        <v>442</v>
      </c>
      <c r="I133" s="100"/>
    </row>
    <row r="134" spans="1:9">
      <c r="A134" s="98">
        <v>200</v>
      </c>
      <c r="B134" s="99">
        <v>5.2986005314437552</v>
      </c>
      <c r="C134" s="99">
        <v>5.6818181818181817</v>
      </c>
      <c r="D134" s="99" t="s">
        <v>442</v>
      </c>
      <c r="I134" s="100"/>
    </row>
    <row r="136" spans="1:9">
      <c r="A136" s="3" t="s">
        <v>443</v>
      </c>
    </row>
    <row r="137" spans="1:9" ht="19" thickBot="1"/>
    <row r="138" spans="1:9">
      <c r="A138" s="122" t="s">
        <v>444</v>
      </c>
      <c r="B138" s="124" t="s">
        <v>445</v>
      </c>
    </row>
    <row r="139" spans="1:9">
      <c r="A139" s="123"/>
      <c r="B139" s="125"/>
    </row>
    <row r="140" spans="1:9">
      <c r="A140" s="101">
        <v>1</v>
      </c>
      <c r="B140" s="102">
        <v>1.008</v>
      </c>
    </row>
    <row r="141" spans="1:9">
      <c r="A141" s="101">
        <v>2</v>
      </c>
      <c r="B141" s="102">
        <v>1.0049999999999999</v>
      </c>
    </row>
    <row r="142" spans="1:9">
      <c r="A142" s="101">
        <v>3</v>
      </c>
      <c r="B142" s="102">
        <v>1.002</v>
      </c>
    </row>
    <row r="143" spans="1:9">
      <c r="A143" s="101">
        <v>4</v>
      </c>
      <c r="B143" s="102">
        <v>0.998</v>
      </c>
    </row>
    <row r="144" spans="1:9">
      <c r="A144" s="101">
        <v>5</v>
      </c>
      <c r="B144" s="102">
        <v>0.997</v>
      </c>
    </row>
    <row r="145" spans="1:9">
      <c r="A145" s="101">
        <v>6</v>
      </c>
      <c r="B145" s="102">
        <v>0.997</v>
      </c>
    </row>
    <row r="146" spans="1:9">
      <c r="A146" s="101">
        <v>7</v>
      </c>
      <c r="B146" s="102">
        <v>0.997</v>
      </c>
    </row>
    <row r="147" spans="1:9">
      <c r="A147" s="101">
        <v>8</v>
      </c>
      <c r="B147" s="102">
        <v>0.997</v>
      </c>
    </row>
    <row r="148" spans="1:9">
      <c r="A148" s="101">
        <v>9</v>
      </c>
      <c r="B148" s="102">
        <v>0.996</v>
      </c>
    </row>
    <row r="149" spans="1:9" ht="19" thickBot="1">
      <c r="A149" s="103">
        <v>10</v>
      </c>
      <c r="B149" s="104">
        <v>0.996</v>
      </c>
    </row>
    <row r="150" spans="1:9" ht="19" thickBot="1">
      <c r="A150" s="105" t="s">
        <v>440</v>
      </c>
      <c r="B150" s="106" t="s">
        <v>446</v>
      </c>
    </row>
    <row r="153" spans="1:9" ht="24" thickBot="1">
      <c r="A153" s="48" t="s">
        <v>447</v>
      </c>
    </row>
    <row r="154" spans="1:9" ht="21" thickBot="1">
      <c r="A154" s="112" t="s">
        <v>448</v>
      </c>
      <c r="B154" s="112"/>
      <c r="C154" s="112"/>
      <c r="D154" s="112" t="s">
        <v>449</v>
      </c>
      <c r="E154" s="112"/>
      <c r="F154" s="112"/>
      <c r="G154" s="112"/>
    </row>
    <row r="155" spans="1:9" ht="19" thickBot="1">
      <c r="A155" s="113" t="s">
        <v>450</v>
      </c>
      <c r="B155" s="114"/>
      <c r="C155" s="114"/>
      <c r="D155" s="113" t="s">
        <v>451</v>
      </c>
      <c r="E155" s="113"/>
      <c r="F155" s="113"/>
      <c r="G155" s="113"/>
    </row>
    <row r="156" spans="1:9" ht="19" thickBot="1">
      <c r="A156" s="115" t="s">
        <v>452</v>
      </c>
      <c r="B156" s="115"/>
      <c r="C156" s="115"/>
      <c r="D156" s="115" t="s">
        <v>453</v>
      </c>
      <c r="E156" s="115"/>
      <c r="F156" s="115"/>
      <c r="G156" s="115"/>
    </row>
    <row r="157" spans="1:9" ht="19" thickBot="1"/>
    <row r="158" spans="1:9" ht="21" thickBot="1">
      <c r="A158" s="50" t="s">
        <v>454</v>
      </c>
      <c r="F158" s="107"/>
      <c r="G158" s="107"/>
      <c r="H158" s="108" t="s">
        <v>455</v>
      </c>
      <c r="I158" s="91" t="s">
        <v>418</v>
      </c>
    </row>
    <row r="159" spans="1:9" ht="21" thickBot="1">
      <c r="A159" s="50"/>
      <c r="F159" s="107"/>
      <c r="G159" s="107"/>
      <c r="H159" s="108"/>
      <c r="I159" s="109"/>
    </row>
    <row r="160" spans="1:9" ht="21" thickBot="1">
      <c r="A160" s="50" t="s">
        <v>456</v>
      </c>
      <c r="F160" s="107"/>
      <c r="G160" s="107"/>
      <c r="H160" s="108" t="s">
        <v>455</v>
      </c>
      <c r="I160" s="91" t="s">
        <v>418</v>
      </c>
    </row>
    <row r="161" spans="1:9" ht="21" thickBot="1">
      <c r="A161" s="50"/>
      <c r="F161" s="107"/>
      <c r="G161" s="107"/>
      <c r="H161" s="108"/>
      <c r="I161" s="109"/>
    </row>
    <row r="162" spans="1:9" ht="21" thickBot="1">
      <c r="A162" s="50" t="s">
        <v>457</v>
      </c>
      <c r="F162" s="107"/>
      <c r="G162" s="107"/>
      <c r="H162" s="108" t="s">
        <v>455</v>
      </c>
      <c r="I162" s="91" t="s">
        <v>418</v>
      </c>
    </row>
    <row r="163" spans="1:9" ht="21" thickBot="1">
      <c r="A163" s="50"/>
      <c r="F163" s="107"/>
      <c r="G163" s="107"/>
      <c r="H163" s="108"/>
      <c r="I163" s="109"/>
    </row>
    <row r="164" spans="1:9" ht="21" thickBot="1">
      <c r="A164" s="50" t="s">
        <v>458</v>
      </c>
      <c r="F164" s="107"/>
      <c r="G164" s="107"/>
      <c r="H164" s="108" t="s">
        <v>455</v>
      </c>
      <c r="I164" s="91" t="s">
        <v>418</v>
      </c>
    </row>
  </sheetData>
  <mergeCells count="18">
    <mergeCell ref="B77:E77"/>
    <mergeCell ref="A27:H27"/>
    <mergeCell ref="I27:Q27"/>
    <mergeCell ref="A47:H47"/>
    <mergeCell ref="I47:Q47"/>
    <mergeCell ref="B76:E76"/>
    <mergeCell ref="B78:E78"/>
    <mergeCell ref="B91:E91"/>
    <mergeCell ref="B92:E92"/>
    <mergeCell ref="B93:E93"/>
    <mergeCell ref="A138:A139"/>
    <mergeCell ref="B138:B139"/>
    <mergeCell ref="A154:C154"/>
    <mergeCell ref="D154:G154"/>
    <mergeCell ref="A155:C155"/>
    <mergeCell ref="D155:G155"/>
    <mergeCell ref="A156:C156"/>
    <mergeCell ref="D156:G156"/>
  </mergeCells>
  <phoneticPr fontId="9" type="noConversion"/>
  <conditionalFormatting sqref="G17:G18">
    <cfRule type="cellIs" dxfId="15" priority="16" stopIfTrue="1" operator="equal">
      <formula>"Reference"</formula>
    </cfRule>
    <cfRule type="cellIs" dxfId="14" priority="15" stopIfTrue="1" operator="equal">
      <formula>"N/A"</formula>
    </cfRule>
    <cfRule type="cellIs" dxfId="13" priority="14" stopIfTrue="1" operator="equal">
      <formula>N/T</formula>
    </cfRule>
    <cfRule type="cellIs" dxfId="12" priority="13" stopIfTrue="1" operator="equal">
      <formula>"Fail"</formula>
    </cfRule>
    <cfRule type="cellIs" dxfId="11" priority="12" stopIfTrue="1" operator="equal">
      <formula>"PASS"</formula>
    </cfRule>
  </conditionalFormatting>
  <conditionalFormatting sqref="H63:H65">
    <cfRule type="cellIs" dxfId="10" priority="9" stopIfTrue="1" operator="equal">
      <formula>N/T</formula>
    </cfRule>
    <cfRule type="cellIs" dxfId="9" priority="7" stopIfTrue="1" operator="equal">
      <formula>"PASS"</formula>
    </cfRule>
    <cfRule type="cellIs" dxfId="8" priority="8" stopIfTrue="1" operator="equal">
      <formula>"Fail"</formula>
    </cfRule>
    <cfRule type="cellIs" dxfId="7" priority="11" stopIfTrue="1" operator="equal">
      <formula>"Reference"</formula>
    </cfRule>
    <cfRule type="cellIs" dxfId="6" priority="10" stopIfTrue="1" operator="equal">
      <formula>"N/A"</formula>
    </cfRule>
  </conditionalFormatting>
  <conditionalFormatting sqref="I159">
    <cfRule type="containsText" dxfId="5" priority="6" operator="containsText" text="Passed">
      <formula>NOT(ISERROR(SEARCH("Passed",I159)))</formula>
    </cfRule>
    <cfRule type="containsText" dxfId="4" priority="5" operator="containsText" text="Failed">
      <formula>NOT(ISERROR(SEARCH("Failed",I159)))</formula>
    </cfRule>
  </conditionalFormatting>
  <conditionalFormatting sqref="I161">
    <cfRule type="containsText" dxfId="3" priority="4" operator="containsText" text="Passed">
      <formula>NOT(ISERROR(SEARCH("Passed",I161)))</formula>
    </cfRule>
    <cfRule type="containsText" dxfId="2" priority="3" operator="containsText" text="Failed">
      <formula>NOT(ISERROR(SEARCH("Failed",I161)))</formula>
    </cfRule>
  </conditionalFormatting>
  <conditionalFormatting sqref="I163">
    <cfRule type="containsText" dxfId="1" priority="2" operator="containsText" text="Passed">
      <formula>NOT(ISERROR(SEARCH("Passed",I163)))</formula>
    </cfRule>
    <cfRule type="containsText" dxfId="0" priority="1" operator="containsText" text="Failed">
      <formula>NOT(ISERROR(SEARCH("Failed",I163)))</formula>
    </cfRule>
  </conditionalFormatting>
  <dataValidations count="1">
    <dataValidation type="list" allowBlank="1" showInputMessage="1" showErrorMessage="1" sqref="H63:H65 G17:G18" xr:uid="{6579E0BF-74D3-4CBF-927A-652F14B1AA61}">
      <formula1>$O$1:$O$4</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DD67-625F-E441-8581-796340DB4DD2}">
  <dimension ref="A1:E47"/>
  <sheetViews>
    <sheetView topLeftCell="A9" zoomScale="119" zoomScaleNormal="119" workbookViewId="0">
      <selection activeCell="D18" sqref="D18"/>
    </sheetView>
  </sheetViews>
  <sheetFormatPr baseColWidth="10" defaultColWidth="10.83203125" defaultRowHeight="18"/>
  <cols>
    <col min="1" max="1" width="10.83203125" style="21"/>
    <col min="2" max="2" width="24.1640625" style="21" bestFit="1" customWidth="1"/>
    <col min="3" max="3" width="41.1640625" style="21" bestFit="1" customWidth="1"/>
    <col min="4" max="4" width="68.5" style="21" customWidth="1"/>
    <col min="5" max="5" width="49.83203125" style="21" customWidth="1"/>
    <col min="6" max="16384" width="10.83203125" style="21"/>
  </cols>
  <sheetData>
    <row r="1" spans="1:5" ht="19">
      <c r="A1" s="20" t="s">
        <v>107</v>
      </c>
      <c r="B1" s="20" t="s">
        <v>188</v>
      </c>
      <c r="C1" s="6" t="s">
        <v>0</v>
      </c>
      <c r="D1" s="6" t="s">
        <v>1</v>
      </c>
      <c r="E1" s="20" t="s">
        <v>20</v>
      </c>
    </row>
    <row r="2" spans="1:5" ht="19">
      <c r="A2" s="23" t="s">
        <v>108</v>
      </c>
      <c r="B2" s="23" t="s">
        <v>191</v>
      </c>
      <c r="C2" s="10" t="s">
        <v>264</v>
      </c>
      <c r="D2" s="10" t="s">
        <v>265</v>
      </c>
      <c r="E2" s="5" t="s">
        <v>14</v>
      </c>
    </row>
    <row r="3" spans="1:5" s="3" customFormat="1" ht="38">
      <c r="A3" s="23" t="s">
        <v>108</v>
      </c>
      <c r="B3" s="31" t="s">
        <v>191</v>
      </c>
      <c r="C3" s="5" t="s">
        <v>4</v>
      </c>
      <c r="D3" s="5" t="s">
        <v>213</v>
      </c>
      <c r="E3" s="5" t="s">
        <v>14</v>
      </c>
    </row>
    <row r="4" spans="1:5" ht="19">
      <c r="A4" s="23" t="s">
        <v>108</v>
      </c>
      <c r="B4" s="23" t="s">
        <v>191</v>
      </c>
      <c r="C4" s="5" t="s">
        <v>5</v>
      </c>
      <c r="D4" s="5" t="s">
        <v>212</v>
      </c>
      <c r="E4" s="5" t="s">
        <v>14</v>
      </c>
    </row>
    <row r="5" spans="1:5" ht="38">
      <c r="A5" s="23" t="s">
        <v>108</v>
      </c>
      <c r="B5" s="23" t="s">
        <v>191</v>
      </c>
      <c r="C5" s="5" t="s">
        <v>7</v>
      </c>
      <c r="D5" s="5" t="s">
        <v>211</v>
      </c>
      <c r="E5" s="5" t="s">
        <v>142</v>
      </c>
    </row>
    <row r="6" spans="1:5" ht="38">
      <c r="A6" s="23" t="s">
        <v>108</v>
      </c>
      <c r="B6" s="23" t="s">
        <v>191</v>
      </c>
      <c r="C6" s="5" t="s">
        <v>3</v>
      </c>
      <c r="D6" s="5" t="s">
        <v>214</v>
      </c>
      <c r="E6" s="5" t="s">
        <v>14</v>
      </c>
    </row>
    <row r="7" spans="1:5" ht="19">
      <c r="A7" s="23" t="s">
        <v>108</v>
      </c>
      <c r="B7" s="23" t="s">
        <v>191</v>
      </c>
      <c r="C7" s="5" t="s">
        <v>8</v>
      </c>
      <c r="D7" s="5" t="s">
        <v>215</v>
      </c>
      <c r="E7" s="5" t="s">
        <v>14</v>
      </c>
    </row>
    <row r="8" spans="1:5" ht="38">
      <c r="A8" s="23" t="s">
        <v>108</v>
      </c>
      <c r="B8" s="23" t="s">
        <v>191</v>
      </c>
      <c r="C8" s="5" t="s">
        <v>6</v>
      </c>
      <c r="D8" s="5" t="s">
        <v>216</v>
      </c>
      <c r="E8" s="5" t="s">
        <v>201</v>
      </c>
    </row>
    <row r="9" spans="1:5" ht="76">
      <c r="A9" s="23" t="s">
        <v>108</v>
      </c>
      <c r="B9" s="23" t="s">
        <v>191</v>
      </c>
      <c r="C9" s="5" t="s">
        <v>300</v>
      </c>
      <c r="D9" s="5" t="s">
        <v>198</v>
      </c>
      <c r="E9" s="5" t="s">
        <v>114</v>
      </c>
    </row>
    <row r="10" spans="1:5" ht="76">
      <c r="A10" s="23" t="s">
        <v>108</v>
      </c>
      <c r="B10" s="23" t="s">
        <v>191</v>
      </c>
      <c r="C10" s="5" t="s">
        <v>299</v>
      </c>
      <c r="D10" s="5" t="s">
        <v>199</v>
      </c>
      <c r="E10" s="5" t="s">
        <v>200</v>
      </c>
    </row>
    <row r="11" spans="1:5" ht="38">
      <c r="A11" s="23" t="s">
        <v>108</v>
      </c>
      <c r="B11" s="23" t="s">
        <v>191</v>
      </c>
      <c r="C11" s="5" t="s">
        <v>202</v>
      </c>
      <c r="D11" s="5" t="s">
        <v>217</v>
      </c>
      <c r="E11" s="5" t="s">
        <v>142</v>
      </c>
    </row>
    <row r="12" spans="1:5" ht="38">
      <c r="A12" s="23" t="s">
        <v>108</v>
      </c>
      <c r="B12" s="23" t="s">
        <v>191</v>
      </c>
      <c r="C12" s="8" t="s">
        <v>230</v>
      </c>
      <c r="D12" s="8" t="s">
        <v>231</v>
      </c>
      <c r="E12" s="5" t="s">
        <v>142</v>
      </c>
    </row>
    <row r="13" spans="1:5" ht="38">
      <c r="A13" s="23" t="s">
        <v>108</v>
      </c>
      <c r="B13" s="23" t="s">
        <v>190</v>
      </c>
      <c r="C13" s="5" t="s">
        <v>365</v>
      </c>
      <c r="D13" s="5" t="s">
        <v>223</v>
      </c>
      <c r="E13" s="5" t="s">
        <v>16</v>
      </c>
    </row>
    <row r="14" spans="1:5" ht="19">
      <c r="A14" s="23" t="s">
        <v>108</v>
      </c>
      <c r="B14" s="23" t="s">
        <v>190</v>
      </c>
      <c r="C14" s="5" t="s">
        <v>118</v>
      </c>
      <c r="D14" s="5" t="s">
        <v>110</v>
      </c>
      <c r="E14" s="5" t="s">
        <v>15</v>
      </c>
    </row>
    <row r="15" spans="1:5" ht="38">
      <c r="A15" s="23" t="s">
        <v>108</v>
      </c>
      <c r="B15" s="23" t="s">
        <v>190</v>
      </c>
      <c r="C15" s="5" t="s">
        <v>11</v>
      </c>
      <c r="D15" s="5" t="s">
        <v>112</v>
      </c>
      <c r="E15" s="5" t="s">
        <v>14</v>
      </c>
    </row>
    <row r="16" spans="1:5" ht="19">
      <c r="A16" s="23" t="s">
        <v>108</v>
      </c>
      <c r="B16" s="23" t="s">
        <v>190</v>
      </c>
      <c r="C16" s="5" t="s">
        <v>2</v>
      </c>
      <c r="D16" s="5" t="s">
        <v>222</v>
      </c>
      <c r="E16" s="5" t="s">
        <v>14</v>
      </c>
    </row>
    <row r="17" spans="1:5" ht="38">
      <c r="A17" s="23" t="s">
        <v>108</v>
      </c>
      <c r="B17" s="23" t="s">
        <v>190</v>
      </c>
      <c r="C17" s="10" t="s">
        <v>266</v>
      </c>
      <c r="D17" s="5" t="s">
        <v>361</v>
      </c>
      <c r="E17" s="5" t="s">
        <v>14</v>
      </c>
    </row>
    <row r="18" spans="1:5" ht="19">
      <c r="A18" s="23" t="s">
        <v>108</v>
      </c>
      <c r="B18" s="23" t="s">
        <v>190</v>
      </c>
      <c r="C18" s="5" t="s">
        <v>220</v>
      </c>
      <c r="D18" s="5" t="s">
        <v>221</v>
      </c>
      <c r="E18" s="5" t="s">
        <v>14</v>
      </c>
    </row>
    <row r="19" spans="1:5" ht="38">
      <c r="A19" s="23" t="s">
        <v>108</v>
      </c>
      <c r="B19" s="23" t="s">
        <v>190</v>
      </c>
      <c r="C19" s="5" t="s">
        <v>13</v>
      </c>
      <c r="D19" s="5" t="s">
        <v>115</v>
      </c>
      <c r="E19" s="5" t="s">
        <v>141</v>
      </c>
    </row>
    <row r="20" spans="1:5" ht="38">
      <c r="A20" s="23" t="s">
        <v>108</v>
      </c>
      <c r="B20" s="23" t="s">
        <v>189</v>
      </c>
      <c r="C20" s="5" t="s">
        <v>10</v>
      </c>
      <c r="D20" s="5" t="s">
        <v>227</v>
      </c>
      <c r="E20" s="5" t="s">
        <v>14</v>
      </c>
    </row>
    <row r="21" spans="1:5" ht="57">
      <c r="A21" s="23" t="s">
        <v>108</v>
      </c>
      <c r="B21" s="23" t="s">
        <v>189</v>
      </c>
      <c r="C21" s="5" t="s">
        <v>116</v>
      </c>
      <c r="D21" s="5" t="s">
        <v>117</v>
      </c>
      <c r="E21" s="5" t="s">
        <v>142</v>
      </c>
    </row>
    <row r="22" spans="1:5" ht="19">
      <c r="A22" s="23" t="s">
        <v>108</v>
      </c>
      <c r="B22" s="23" t="s">
        <v>189</v>
      </c>
      <c r="C22" s="5" t="s">
        <v>224</v>
      </c>
      <c r="D22" s="5" t="s">
        <v>225</v>
      </c>
      <c r="E22" s="5" t="s">
        <v>226</v>
      </c>
    </row>
    <row r="23" spans="1:5" ht="19">
      <c r="A23" s="23" t="s">
        <v>108</v>
      </c>
      <c r="B23" s="23" t="s">
        <v>189</v>
      </c>
      <c r="C23" s="5" t="s">
        <v>12</v>
      </c>
      <c r="D23" s="5" t="s">
        <v>228</v>
      </c>
      <c r="E23" s="5" t="s">
        <v>15</v>
      </c>
    </row>
    <row r="24" spans="1:5" ht="19">
      <c r="A24" s="23" t="s">
        <v>108</v>
      </c>
      <c r="B24" s="23" t="s">
        <v>189</v>
      </c>
      <c r="C24" s="5" t="s">
        <v>9</v>
      </c>
      <c r="D24" s="5" t="s">
        <v>111</v>
      </c>
      <c r="E24" s="5" t="s">
        <v>229</v>
      </c>
    </row>
    <row r="25" spans="1:5" ht="38">
      <c r="A25" s="23" t="s">
        <v>362</v>
      </c>
      <c r="B25" s="23" t="s">
        <v>191</v>
      </c>
      <c r="C25" s="5" t="s">
        <v>283</v>
      </c>
      <c r="D25" s="5" t="s">
        <v>288</v>
      </c>
      <c r="E25" s="10" t="s">
        <v>289</v>
      </c>
    </row>
    <row r="26" spans="1:5" ht="38">
      <c r="A26" s="23" t="s">
        <v>362</v>
      </c>
      <c r="B26" s="23" t="s">
        <v>191</v>
      </c>
      <c r="C26" s="5" t="s">
        <v>204</v>
      </c>
      <c r="D26" s="5" t="s">
        <v>207</v>
      </c>
      <c r="E26" s="5" t="s">
        <v>203</v>
      </c>
    </row>
    <row r="27" spans="1:5" ht="38">
      <c r="A27" s="23" t="s">
        <v>362</v>
      </c>
      <c r="B27" s="23" t="s">
        <v>191</v>
      </c>
      <c r="C27" s="5" t="s">
        <v>205</v>
      </c>
      <c r="D27" s="5" t="s">
        <v>208</v>
      </c>
      <c r="E27" s="5" t="s">
        <v>206</v>
      </c>
    </row>
    <row r="28" spans="1:5" ht="38">
      <c r="A28" s="23" t="s">
        <v>362</v>
      </c>
      <c r="B28" s="23" t="s">
        <v>191</v>
      </c>
      <c r="C28" s="5" t="s">
        <v>297</v>
      </c>
      <c r="D28" s="5" t="s">
        <v>209</v>
      </c>
      <c r="E28" s="5" t="s">
        <v>14</v>
      </c>
    </row>
    <row r="29" spans="1:5" ht="95">
      <c r="A29" s="23" t="s">
        <v>362</v>
      </c>
      <c r="B29" s="23" t="s">
        <v>191</v>
      </c>
      <c r="C29" s="5" t="s">
        <v>298</v>
      </c>
      <c r="D29" s="5" t="s">
        <v>192</v>
      </c>
      <c r="E29" s="5" t="s">
        <v>14</v>
      </c>
    </row>
    <row r="30" spans="1:5" ht="78" customHeight="1">
      <c r="A30" s="23" t="s">
        <v>362</v>
      </c>
      <c r="B30" s="23" t="s">
        <v>191</v>
      </c>
      <c r="C30" s="5" t="s">
        <v>363</v>
      </c>
      <c r="D30" s="5" t="s">
        <v>366</v>
      </c>
      <c r="E30" s="5"/>
    </row>
    <row r="31" spans="1:5" ht="57">
      <c r="A31" s="23" t="s">
        <v>362</v>
      </c>
      <c r="B31" s="23" t="s">
        <v>191</v>
      </c>
      <c r="C31" s="5" t="s">
        <v>296</v>
      </c>
      <c r="D31" s="5" t="s">
        <v>113</v>
      </c>
      <c r="E31" s="5" t="s">
        <v>14</v>
      </c>
    </row>
    <row r="32" spans="1:5" ht="57">
      <c r="A32" s="23" t="s">
        <v>362</v>
      </c>
      <c r="B32" s="23" t="s">
        <v>191</v>
      </c>
      <c r="C32" s="5" t="s">
        <v>294</v>
      </c>
      <c r="D32" s="5" t="s">
        <v>193</v>
      </c>
      <c r="E32" s="5" t="s">
        <v>14</v>
      </c>
    </row>
    <row r="33" spans="1:5" ht="38">
      <c r="A33" s="23" t="s">
        <v>362</v>
      </c>
      <c r="B33" s="23" t="s">
        <v>191</v>
      </c>
      <c r="C33" s="5" t="s">
        <v>194</v>
      </c>
      <c r="D33" s="5" t="s">
        <v>210</v>
      </c>
      <c r="E33" s="5" t="s">
        <v>142</v>
      </c>
    </row>
    <row r="34" spans="1:5" ht="57">
      <c r="A34" s="23" t="s">
        <v>362</v>
      </c>
      <c r="B34" s="23" t="s">
        <v>191</v>
      </c>
      <c r="C34" s="5" t="s">
        <v>295</v>
      </c>
      <c r="D34" s="5" t="s">
        <v>197</v>
      </c>
      <c r="E34" s="5" t="s">
        <v>14</v>
      </c>
    </row>
    <row r="35" spans="1:5" ht="57">
      <c r="A35" s="23" t="s">
        <v>109</v>
      </c>
      <c r="B35" s="23" t="s">
        <v>191</v>
      </c>
      <c r="C35" s="5" t="s">
        <v>359</v>
      </c>
      <c r="D35" s="5" t="s">
        <v>218</v>
      </c>
      <c r="E35" s="5" t="s">
        <v>14</v>
      </c>
    </row>
    <row r="36" spans="1:5" s="23" customFormat="1" ht="57">
      <c r="A36" s="23" t="s">
        <v>109</v>
      </c>
      <c r="B36" s="23" t="s">
        <v>191</v>
      </c>
      <c r="C36" s="5" t="s">
        <v>360</v>
      </c>
      <c r="D36" s="5" t="s">
        <v>219</v>
      </c>
      <c r="E36" s="5" t="s">
        <v>14</v>
      </c>
    </row>
    <row r="37" spans="1:5">
      <c r="C37" s="5"/>
      <c r="D37" s="5"/>
      <c r="E37" s="5"/>
    </row>
    <row r="38" spans="1:5">
      <c r="C38" s="5"/>
      <c r="D38" s="5"/>
      <c r="E38" s="5"/>
    </row>
    <row r="39" spans="1:5">
      <c r="C39" s="5"/>
      <c r="D39" s="5"/>
      <c r="E39" s="5"/>
    </row>
    <row r="40" spans="1:5">
      <c r="C40" s="5"/>
      <c r="D40" s="5"/>
      <c r="E40" s="5"/>
    </row>
    <row r="41" spans="1:5">
      <c r="C41" s="5"/>
      <c r="D41" s="5"/>
      <c r="E41" s="5"/>
    </row>
    <row r="42" spans="1:5">
      <c r="C42" s="5"/>
      <c r="D42" s="5"/>
      <c r="E42" s="5"/>
    </row>
    <row r="43" spans="1:5">
      <c r="C43" s="5"/>
      <c r="D43" s="5"/>
      <c r="E43" s="5"/>
    </row>
    <row r="44" spans="1:5">
      <c r="C44" s="5"/>
      <c r="D44" s="5"/>
      <c r="E44" s="5"/>
    </row>
    <row r="45" spans="1:5">
      <c r="C45" s="5"/>
      <c r="D45" s="22"/>
      <c r="E45" s="5"/>
    </row>
    <row r="46" spans="1:5">
      <c r="C46" s="5"/>
      <c r="D46" s="5"/>
      <c r="E46" s="5"/>
    </row>
    <row r="47" spans="1:5">
      <c r="C47" s="5"/>
      <c r="E47" s="5"/>
    </row>
  </sheetData>
  <sheetProtection sheet="1" objects="1" scenarios="1"/>
  <sortState xmlns:xlrd2="http://schemas.microsoft.com/office/spreadsheetml/2017/richdata2" ref="A2:E36">
    <sortCondition ref="A2:A36"/>
    <sortCondition ref="B2:B36"/>
    <sortCondition ref="C2:C36"/>
  </sortState>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1ABF3-07D5-7F45-AF49-87D5D110AFF3}">
  <dimension ref="A1:F40"/>
  <sheetViews>
    <sheetView topLeftCell="C1" zoomScale="96" zoomScaleNormal="96" workbookViewId="0">
      <selection activeCell="E5" sqref="E5"/>
    </sheetView>
  </sheetViews>
  <sheetFormatPr baseColWidth="10" defaultColWidth="10.83203125" defaultRowHeight="18"/>
  <cols>
    <col min="1" max="1" width="27.33203125" style="3" bestFit="1" customWidth="1"/>
    <col min="2" max="2" width="20.33203125" style="3" bestFit="1" customWidth="1"/>
    <col min="3" max="3" width="27.33203125" style="3" bestFit="1" customWidth="1"/>
    <col min="4" max="4" width="41.6640625" style="3" bestFit="1" customWidth="1"/>
    <col min="5" max="5" width="21.1640625" style="3" bestFit="1" customWidth="1"/>
    <col min="6" max="6" width="43" style="3" bestFit="1" customWidth="1"/>
    <col min="7" max="16384" width="10.83203125" style="3"/>
  </cols>
  <sheetData>
    <row r="1" spans="1:6" s="2" customFormat="1">
      <c r="A1" s="20" t="s">
        <v>202</v>
      </c>
      <c r="B1" s="20" t="s">
        <v>7</v>
      </c>
      <c r="C1" s="33" t="s">
        <v>230</v>
      </c>
      <c r="D1" s="20" t="s">
        <v>194</v>
      </c>
      <c r="E1" s="20" t="s">
        <v>195</v>
      </c>
      <c r="F1" s="20" t="s">
        <v>238</v>
      </c>
    </row>
    <row r="2" spans="1:6">
      <c r="A2" s="20" t="s">
        <v>239</v>
      </c>
      <c r="B2" s="20" t="s">
        <v>233</v>
      </c>
      <c r="C2" s="33" t="s">
        <v>234</v>
      </c>
      <c r="D2" s="20" t="s">
        <v>235</v>
      </c>
      <c r="E2" s="20" t="s">
        <v>236</v>
      </c>
      <c r="F2" s="20" t="s">
        <v>237</v>
      </c>
    </row>
    <row r="3" spans="1:6">
      <c r="A3" s="3" t="s">
        <v>127</v>
      </c>
      <c r="B3" s="3" t="s">
        <v>151</v>
      </c>
      <c r="C3" s="3" t="s">
        <v>131</v>
      </c>
      <c r="D3" s="3" t="s">
        <v>136</v>
      </c>
      <c r="E3" s="10" t="s">
        <v>137</v>
      </c>
      <c r="F3" s="23" t="s">
        <v>143</v>
      </c>
    </row>
    <row r="4" spans="1:6">
      <c r="A4" s="20" t="s">
        <v>239</v>
      </c>
      <c r="B4" s="3" t="s">
        <v>152</v>
      </c>
      <c r="C4" s="3" t="s">
        <v>132</v>
      </c>
      <c r="D4" s="3" t="s">
        <v>196</v>
      </c>
      <c r="E4" s="3" t="s">
        <v>138</v>
      </c>
      <c r="F4" s="3" t="s">
        <v>144</v>
      </c>
    </row>
    <row r="5" spans="1:6">
      <c r="A5" s="3" t="s">
        <v>128</v>
      </c>
      <c r="B5" s="3" t="s">
        <v>153</v>
      </c>
      <c r="C5" s="33" t="s">
        <v>234</v>
      </c>
      <c r="E5" s="3" t="s">
        <v>139</v>
      </c>
      <c r="F5" s="3" t="s">
        <v>145</v>
      </c>
    </row>
    <row r="6" spans="1:6">
      <c r="A6" s="20" t="s">
        <v>239</v>
      </c>
      <c r="B6" s="3" t="s">
        <v>154</v>
      </c>
      <c r="C6" s="3" t="s">
        <v>133</v>
      </c>
      <c r="E6" s="3" t="s">
        <v>140</v>
      </c>
      <c r="F6" s="3" t="s">
        <v>146</v>
      </c>
    </row>
    <row r="7" spans="1:6">
      <c r="A7" s="3" t="s">
        <v>129</v>
      </c>
      <c r="B7" s="3" t="s">
        <v>155</v>
      </c>
      <c r="C7" s="3" t="s">
        <v>134</v>
      </c>
      <c r="F7" s="3" t="s">
        <v>147</v>
      </c>
    </row>
    <row r="8" spans="1:6">
      <c r="A8" s="20" t="s">
        <v>239</v>
      </c>
      <c r="B8" s="3" t="s">
        <v>156</v>
      </c>
      <c r="C8" s="3" t="s">
        <v>135</v>
      </c>
      <c r="F8" s="3" t="s">
        <v>150</v>
      </c>
    </row>
    <row r="9" spans="1:6">
      <c r="A9" s="3" t="s">
        <v>130</v>
      </c>
      <c r="B9" s="3" t="s">
        <v>157</v>
      </c>
      <c r="F9" s="3" t="s">
        <v>149</v>
      </c>
    </row>
    <row r="10" spans="1:6">
      <c r="B10" s="3" t="s">
        <v>158</v>
      </c>
      <c r="F10" s="3" t="s">
        <v>148</v>
      </c>
    </row>
    <row r="11" spans="1:6">
      <c r="B11" s="3" t="s">
        <v>159</v>
      </c>
    </row>
    <row r="12" spans="1:6">
      <c r="B12" s="3" t="s">
        <v>160</v>
      </c>
    </row>
    <row r="13" spans="1:6">
      <c r="B13" s="3" t="s">
        <v>161</v>
      </c>
    </row>
    <row r="14" spans="1:6">
      <c r="B14" s="3" t="s">
        <v>162</v>
      </c>
    </row>
    <row r="15" spans="1:6">
      <c r="B15" s="3" t="s">
        <v>163</v>
      </c>
    </row>
    <row r="16" spans="1:6">
      <c r="B16" s="3" t="s">
        <v>164</v>
      </c>
    </row>
    <row r="17" spans="2:2">
      <c r="B17" s="3" t="s">
        <v>165</v>
      </c>
    </row>
    <row r="18" spans="2:2">
      <c r="B18" s="3" t="s">
        <v>166</v>
      </c>
    </row>
    <row r="19" spans="2:2">
      <c r="B19" s="3" t="s">
        <v>167</v>
      </c>
    </row>
    <row r="20" spans="2:2">
      <c r="B20" s="3" t="s">
        <v>168</v>
      </c>
    </row>
    <row r="21" spans="2:2">
      <c r="B21" s="3" t="s">
        <v>169</v>
      </c>
    </row>
    <row r="22" spans="2:2">
      <c r="B22" s="3" t="s">
        <v>170</v>
      </c>
    </row>
    <row r="23" spans="2:2">
      <c r="B23" s="3" t="s">
        <v>171</v>
      </c>
    </row>
    <row r="24" spans="2:2">
      <c r="B24" s="3" t="s">
        <v>172</v>
      </c>
    </row>
    <row r="25" spans="2:2">
      <c r="B25" s="3" t="s">
        <v>173</v>
      </c>
    </row>
    <row r="26" spans="2:2">
      <c r="B26" s="3" t="s">
        <v>174</v>
      </c>
    </row>
    <row r="27" spans="2:2">
      <c r="B27" s="3" t="s">
        <v>175</v>
      </c>
    </row>
    <row r="28" spans="2:2">
      <c r="B28" s="3" t="s">
        <v>176</v>
      </c>
    </row>
    <row r="29" spans="2:2">
      <c r="B29" s="3" t="s">
        <v>177</v>
      </c>
    </row>
    <row r="30" spans="2:2">
      <c r="B30" s="3" t="s">
        <v>178</v>
      </c>
    </row>
    <row r="31" spans="2:2">
      <c r="B31" s="3" t="s">
        <v>179</v>
      </c>
    </row>
    <row r="32" spans="2:2">
      <c r="B32" s="3" t="s">
        <v>180</v>
      </c>
    </row>
    <row r="33" spans="2:2">
      <c r="B33" s="3" t="s">
        <v>181</v>
      </c>
    </row>
    <row r="34" spans="2:2">
      <c r="B34" s="3" t="s">
        <v>182</v>
      </c>
    </row>
    <row r="35" spans="2:2">
      <c r="B35" s="3" t="s">
        <v>183</v>
      </c>
    </row>
    <row r="36" spans="2:2">
      <c r="B36" s="3" t="s">
        <v>184</v>
      </c>
    </row>
    <row r="37" spans="2:2">
      <c r="B37" s="3" t="s">
        <v>185</v>
      </c>
    </row>
    <row r="38" spans="2:2">
      <c r="B38" s="3" t="s">
        <v>186</v>
      </c>
    </row>
    <row r="39" spans="2:2">
      <c r="B39" s="3" t="s">
        <v>187</v>
      </c>
    </row>
    <row r="40" spans="2:2">
      <c r="B40" s="3" t="s">
        <v>358</v>
      </c>
    </row>
  </sheetData>
  <sheetProtection sheet="1" objects="1" scenarios="1"/>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DC607-7192-D549-9A6D-93ECFCF06F01}">
  <dimension ref="A1:D72"/>
  <sheetViews>
    <sheetView zoomScale="110" zoomScaleNormal="110" workbookViewId="0">
      <selection activeCell="D7" sqref="D7"/>
    </sheetView>
  </sheetViews>
  <sheetFormatPr baseColWidth="10" defaultColWidth="10.83203125" defaultRowHeight="18"/>
  <cols>
    <col min="1" max="1" width="26.5" style="10" customWidth="1"/>
    <col min="2" max="2" width="50.6640625" style="12" bestFit="1" customWidth="1"/>
    <col min="3" max="3" width="15.33203125" style="10" customWidth="1"/>
    <col min="4" max="4" width="43.5" style="10" customWidth="1"/>
    <col min="5" max="16384" width="10.83203125" style="10"/>
  </cols>
  <sheetData>
    <row r="1" spans="1:4" ht="19">
      <c r="A1" s="29" t="s">
        <v>18</v>
      </c>
      <c r="B1" s="30" t="s">
        <v>13</v>
      </c>
      <c r="C1" s="29" t="s">
        <v>19</v>
      </c>
      <c r="D1" s="29" t="s">
        <v>20</v>
      </c>
    </row>
    <row r="2" spans="1:4" ht="57">
      <c r="A2" s="24" t="s">
        <v>301</v>
      </c>
      <c r="B2" s="24" t="s">
        <v>50</v>
      </c>
      <c r="C2" s="24"/>
      <c r="D2" s="24" t="s">
        <v>17</v>
      </c>
    </row>
    <row r="3" spans="1:4" ht="57">
      <c r="A3" s="24" t="s">
        <v>302</v>
      </c>
      <c r="B3" s="24" t="s">
        <v>51</v>
      </c>
      <c r="C3" s="24"/>
      <c r="D3" s="24" t="s">
        <v>17</v>
      </c>
    </row>
    <row r="4" spans="1:4" ht="57">
      <c r="A4" s="24" t="s">
        <v>303</v>
      </c>
      <c r="B4" s="24" t="s">
        <v>52</v>
      </c>
      <c r="C4" s="24"/>
      <c r="D4" s="24" t="s">
        <v>17</v>
      </c>
    </row>
    <row r="5" spans="1:4" ht="57">
      <c r="A5" s="24" t="s">
        <v>304</v>
      </c>
      <c r="B5" s="24" t="s">
        <v>53</v>
      </c>
      <c r="C5" s="24"/>
      <c r="D5" s="24" t="s">
        <v>17</v>
      </c>
    </row>
    <row r="6" spans="1:4" ht="57">
      <c r="A6" s="24" t="s">
        <v>305</v>
      </c>
      <c r="B6" s="24" t="s">
        <v>54</v>
      </c>
      <c r="C6" s="24"/>
      <c r="D6" s="24" t="s">
        <v>17</v>
      </c>
    </row>
    <row r="7" spans="1:4" ht="57">
      <c r="A7" s="24" t="s">
        <v>306</v>
      </c>
      <c r="B7" s="24" t="s">
        <v>55</v>
      </c>
      <c r="C7" s="24"/>
      <c r="D7" s="24" t="s">
        <v>17</v>
      </c>
    </row>
    <row r="8" spans="1:4" ht="57">
      <c r="A8" s="24" t="s">
        <v>307</v>
      </c>
      <c r="B8" s="24" t="s">
        <v>56</v>
      </c>
      <c r="C8" s="24"/>
      <c r="D8" s="24" t="s">
        <v>17</v>
      </c>
    </row>
    <row r="9" spans="1:4" ht="57">
      <c r="A9" s="24" t="s">
        <v>308</v>
      </c>
      <c r="B9" s="24" t="s">
        <v>57</v>
      </c>
      <c r="C9" s="24"/>
      <c r="D9" s="24" t="s">
        <v>17</v>
      </c>
    </row>
    <row r="10" spans="1:4" ht="57">
      <c r="A10" s="24" t="s">
        <v>309</v>
      </c>
      <c r="B10" s="24" t="s">
        <v>58</v>
      </c>
      <c r="C10" s="24"/>
      <c r="D10" s="24" t="s">
        <v>17</v>
      </c>
    </row>
    <row r="11" spans="1:4" ht="57">
      <c r="A11" s="24" t="s">
        <v>310</v>
      </c>
      <c r="B11" s="24" t="s">
        <v>59</v>
      </c>
      <c r="C11" s="24"/>
      <c r="D11" s="24" t="s">
        <v>17</v>
      </c>
    </row>
    <row r="12" spans="1:4" ht="57">
      <c r="A12" s="24" t="s">
        <v>311</v>
      </c>
      <c r="B12" s="24" t="s">
        <v>60</v>
      </c>
      <c r="C12" s="24"/>
      <c r="D12" s="24" t="s">
        <v>17</v>
      </c>
    </row>
    <row r="13" spans="1:4" ht="57">
      <c r="A13" s="24" t="s">
        <v>312</v>
      </c>
      <c r="B13" s="24" t="s">
        <v>61</v>
      </c>
      <c r="C13" s="24"/>
      <c r="D13" s="24" t="s">
        <v>17</v>
      </c>
    </row>
    <row r="14" spans="1:4" ht="57">
      <c r="A14" s="24" t="s">
        <v>313</v>
      </c>
      <c r="B14" s="24" t="s">
        <v>62</v>
      </c>
      <c r="C14" s="24"/>
      <c r="D14" s="24" t="s">
        <v>17</v>
      </c>
    </row>
    <row r="15" spans="1:4" ht="57">
      <c r="A15" s="24" t="s">
        <v>314</v>
      </c>
      <c r="B15" s="24" t="s">
        <v>63</v>
      </c>
      <c r="C15" s="24"/>
      <c r="D15" s="24" t="s">
        <v>17</v>
      </c>
    </row>
    <row r="16" spans="1:4" ht="57">
      <c r="A16" s="24" t="s">
        <v>315</v>
      </c>
      <c r="B16" s="24" t="s">
        <v>64</v>
      </c>
      <c r="C16" s="24"/>
      <c r="D16" s="24" t="s">
        <v>17</v>
      </c>
    </row>
    <row r="17" spans="1:4" ht="57">
      <c r="A17" s="24" t="s">
        <v>316</v>
      </c>
      <c r="B17" s="24" t="s">
        <v>65</v>
      </c>
      <c r="C17" s="24"/>
      <c r="D17" s="24" t="s">
        <v>17</v>
      </c>
    </row>
    <row r="18" spans="1:4" ht="57">
      <c r="A18" s="24" t="s">
        <v>317</v>
      </c>
      <c r="B18" s="24" t="s">
        <v>66</v>
      </c>
      <c r="C18" s="24"/>
      <c r="D18" s="24" t="s">
        <v>17</v>
      </c>
    </row>
    <row r="19" spans="1:4" ht="57">
      <c r="A19" s="24" t="s">
        <v>318</v>
      </c>
      <c r="B19" s="24" t="s">
        <v>67</v>
      </c>
      <c r="C19" s="24"/>
      <c r="D19" s="24" t="s">
        <v>17</v>
      </c>
    </row>
    <row r="20" spans="1:4" ht="57">
      <c r="A20" s="24" t="s">
        <v>319</v>
      </c>
      <c r="B20" s="24" t="s">
        <v>68</v>
      </c>
      <c r="C20" s="24"/>
      <c r="D20" s="24" t="s">
        <v>17</v>
      </c>
    </row>
    <row r="21" spans="1:4" ht="57">
      <c r="A21" s="24" t="s">
        <v>320</v>
      </c>
      <c r="B21" s="24" t="s">
        <v>69</v>
      </c>
      <c r="C21" s="24"/>
      <c r="D21" s="24" t="s">
        <v>17</v>
      </c>
    </row>
    <row r="22" spans="1:4" ht="57">
      <c r="A22" s="24" t="s">
        <v>321</v>
      </c>
      <c r="B22" s="24" t="s">
        <v>70</v>
      </c>
      <c r="C22" s="24"/>
      <c r="D22" s="24" t="s">
        <v>17</v>
      </c>
    </row>
    <row r="23" spans="1:4" ht="57">
      <c r="A23" s="24" t="s">
        <v>322</v>
      </c>
      <c r="B23" s="24" t="s">
        <v>71</v>
      </c>
      <c r="C23" s="24"/>
      <c r="D23" s="24" t="s">
        <v>17</v>
      </c>
    </row>
    <row r="24" spans="1:4" ht="57">
      <c r="A24" s="24" t="s">
        <v>323</v>
      </c>
      <c r="B24" s="24" t="s">
        <v>72</v>
      </c>
      <c r="C24" s="24"/>
      <c r="D24" s="24" t="s">
        <v>17</v>
      </c>
    </row>
    <row r="25" spans="1:4" ht="57">
      <c r="A25" s="24" t="s">
        <v>324</v>
      </c>
      <c r="B25" s="24" t="s">
        <v>73</v>
      </c>
      <c r="C25" s="24"/>
      <c r="D25" s="24" t="s">
        <v>17</v>
      </c>
    </row>
    <row r="26" spans="1:4" ht="57">
      <c r="A26" s="24" t="s">
        <v>325</v>
      </c>
      <c r="B26" s="24" t="s">
        <v>74</v>
      </c>
      <c r="C26" s="24"/>
      <c r="D26" s="24" t="s">
        <v>17</v>
      </c>
    </row>
    <row r="27" spans="1:4" ht="57">
      <c r="A27" s="24" t="s">
        <v>326</v>
      </c>
      <c r="B27" s="24" t="s">
        <v>75</v>
      </c>
      <c r="C27" s="24"/>
      <c r="D27" s="24" t="s">
        <v>17</v>
      </c>
    </row>
    <row r="28" spans="1:4" ht="57">
      <c r="A28" s="24" t="s">
        <v>327</v>
      </c>
      <c r="B28" s="24" t="s">
        <v>76</v>
      </c>
      <c r="C28" s="24"/>
      <c r="D28" s="24" t="s">
        <v>17</v>
      </c>
    </row>
    <row r="29" spans="1:4" ht="57">
      <c r="A29" s="24" t="s">
        <v>328</v>
      </c>
      <c r="B29" s="24" t="s">
        <v>77</v>
      </c>
      <c r="C29" s="24"/>
      <c r="D29" s="24" t="s">
        <v>17</v>
      </c>
    </row>
    <row r="30" spans="1:4" ht="57">
      <c r="A30" s="24" t="s">
        <v>329</v>
      </c>
      <c r="B30" s="24" t="s">
        <v>78</v>
      </c>
      <c r="C30" s="24"/>
      <c r="D30" s="24" t="s">
        <v>17</v>
      </c>
    </row>
    <row r="31" spans="1:4" ht="57">
      <c r="A31" s="24" t="s">
        <v>330</v>
      </c>
      <c r="B31" s="24" t="s">
        <v>79</v>
      </c>
      <c r="C31" s="24"/>
      <c r="D31" s="24" t="s">
        <v>17</v>
      </c>
    </row>
    <row r="32" spans="1:4" ht="57">
      <c r="A32" s="24" t="s">
        <v>331</v>
      </c>
      <c r="B32" s="24" t="s">
        <v>80</v>
      </c>
      <c r="C32" s="24"/>
      <c r="D32" s="24" t="s">
        <v>17</v>
      </c>
    </row>
    <row r="33" spans="1:4" ht="57">
      <c r="A33" s="24" t="s">
        <v>332</v>
      </c>
      <c r="B33" s="24" t="s">
        <v>81</v>
      </c>
      <c r="C33" s="24"/>
      <c r="D33" s="24" t="s">
        <v>17</v>
      </c>
    </row>
    <row r="34" spans="1:4" ht="57">
      <c r="A34" s="24" t="s">
        <v>333</v>
      </c>
      <c r="B34" s="24" t="s">
        <v>82</v>
      </c>
      <c r="C34" s="24"/>
      <c r="D34" s="24" t="s">
        <v>17</v>
      </c>
    </row>
    <row r="35" spans="1:4" ht="57">
      <c r="A35" s="24" t="s">
        <v>334</v>
      </c>
      <c r="B35" s="24" t="s">
        <v>83</v>
      </c>
      <c r="C35" s="24"/>
      <c r="D35" s="24" t="s">
        <v>17</v>
      </c>
    </row>
    <row r="36" spans="1:4" ht="57">
      <c r="A36" s="24" t="s">
        <v>335</v>
      </c>
      <c r="B36" s="24" t="s">
        <v>84</v>
      </c>
      <c r="C36" s="24"/>
      <c r="D36" s="24" t="s">
        <v>17</v>
      </c>
    </row>
    <row r="37" spans="1:4" ht="57">
      <c r="A37" s="24" t="s">
        <v>336</v>
      </c>
      <c r="B37" s="24" t="s">
        <v>85</v>
      </c>
      <c r="C37" s="24"/>
      <c r="D37" s="24" t="s">
        <v>17</v>
      </c>
    </row>
    <row r="38" spans="1:4" ht="57">
      <c r="A38" s="24" t="s">
        <v>337</v>
      </c>
      <c r="B38" s="24" t="s">
        <v>86</v>
      </c>
      <c r="C38" s="24"/>
      <c r="D38" s="24" t="s">
        <v>17</v>
      </c>
    </row>
    <row r="39" spans="1:4" ht="57">
      <c r="A39" s="24" t="s">
        <v>338</v>
      </c>
      <c r="B39" s="24" t="s">
        <v>87</v>
      </c>
      <c r="C39" s="24"/>
      <c r="D39" s="24" t="s">
        <v>17</v>
      </c>
    </row>
    <row r="40" spans="1:4" ht="57">
      <c r="A40" s="24" t="s">
        <v>339</v>
      </c>
      <c r="B40" s="24" t="s">
        <v>88</v>
      </c>
      <c r="C40" s="24"/>
      <c r="D40" s="24" t="s">
        <v>17</v>
      </c>
    </row>
    <row r="41" spans="1:4" ht="57">
      <c r="A41" s="24" t="s">
        <v>340</v>
      </c>
      <c r="B41" s="24" t="s">
        <v>89</v>
      </c>
      <c r="C41" s="24"/>
      <c r="D41" s="24" t="s">
        <v>17</v>
      </c>
    </row>
    <row r="42" spans="1:4" ht="57">
      <c r="A42" s="24" t="s">
        <v>341</v>
      </c>
      <c r="B42" s="24" t="s">
        <v>90</v>
      </c>
      <c r="C42" s="24"/>
      <c r="D42" s="24" t="s">
        <v>17</v>
      </c>
    </row>
    <row r="43" spans="1:4" ht="57">
      <c r="A43" s="24" t="s">
        <v>342</v>
      </c>
      <c r="B43" s="24" t="s">
        <v>91</v>
      </c>
      <c r="C43" s="24"/>
      <c r="D43" s="24" t="s">
        <v>17</v>
      </c>
    </row>
    <row r="44" spans="1:4" ht="57">
      <c r="A44" s="24" t="s">
        <v>343</v>
      </c>
      <c r="B44" s="24" t="s">
        <v>92</v>
      </c>
      <c r="C44" s="24"/>
      <c r="D44" s="24" t="s">
        <v>17</v>
      </c>
    </row>
    <row r="45" spans="1:4" ht="57">
      <c r="A45" s="24" t="s">
        <v>344</v>
      </c>
      <c r="B45" s="24" t="s">
        <v>93</v>
      </c>
      <c r="C45" s="24"/>
      <c r="D45" s="24" t="s">
        <v>17</v>
      </c>
    </row>
    <row r="46" spans="1:4" ht="57">
      <c r="A46" s="24" t="s">
        <v>345</v>
      </c>
      <c r="B46" s="24" t="s">
        <v>94</v>
      </c>
      <c r="C46" s="24"/>
      <c r="D46" s="24" t="s">
        <v>17</v>
      </c>
    </row>
    <row r="47" spans="1:4" ht="57">
      <c r="A47" s="24" t="s">
        <v>346</v>
      </c>
      <c r="B47" s="31" t="s">
        <v>95</v>
      </c>
      <c r="C47" s="24"/>
      <c r="D47" s="24" t="s">
        <v>17</v>
      </c>
    </row>
    <row r="48" spans="1:4" ht="57">
      <c r="A48" s="24" t="s">
        <v>347</v>
      </c>
      <c r="B48" s="24" t="s">
        <v>96</v>
      </c>
      <c r="C48" s="24"/>
      <c r="D48" s="24" t="s">
        <v>17</v>
      </c>
    </row>
    <row r="49" spans="1:4" ht="57">
      <c r="A49" s="24" t="s">
        <v>348</v>
      </c>
      <c r="B49" s="24" t="s">
        <v>97</v>
      </c>
      <c r="C49" s="24"/>
      <c r="D49" s="24" t="s">
        <v>17</v>
      </c>
    </row>
    <row r="50" spans="1:4" ht="57">
      <c r="A50" s="24" t="s">
        <v>349</v>
      </c>
      <c r="B50" s="24" t="s">
        <v>98</v>
      </c>
      <c r="C50" s="24"/>
      <c r="D50" s="24" t="s">
        <v>17</v>
      </c>
    </row>
    <row r="51" spans="1:4" ht="57">
      <c r="A51" s="24" t="s">
        <v>350</v>
      </c>
      <c r="B51" s="24" t="s">
        <v>99</v>
      </c>
      <c r="C51" s="24"/>
      <c r="D51" s="24" t="s">
        <v>17</v>
      </c>
    </row>
    <row r="52" spans="1:4" ht="57">
      <c r="A52" s="24" t="s">
        <v>351</v>
      </c>
      <c r="B52" s="24" t="s">
        <v>100</v>
      </c>
      <c r="C52" s="24"/>
      <c r="D52" s="24" t="s">
        <v>17</v>
      </c>
    </row>
    <row r="53" spans="1:4" ht="57">
      <c r="A53" s="24" t="s">
        <v>352</v>
      </c>
      <c r="B53" s="24" t="s">
        <v>101</v>
      </c>
      <c r="C53" s="24"/>
      <c r="D53" s="24" t="s">
        <v>17</v>
      </c>
    </row>
    <row r="54" spans="1:4" ht="57">
      <c r="A54" s="24" t="s">
        <v>353</v>
      </c>
      <c r="B54" s="24" t="s">
        <v>102</v>
      </c>
      <c r="C54" s="24"/>
      <c r="D54" s="24" t="s">
        <v>17</v>
      </c>
    </row>
    <row r="55" spans="1:4" ht="57">
      <c r="A55" s="24" t="s">
        <v>354</v>
      </c>
      <c r="B55" s="24" t="s">
        <v>103</v>
      </c>
      <c r="C55" s="24"/>
      <c r="D55" s="24" t="s">
        <v>17</v>
      </c>
    </row>
    <row r="56" spans="1:4" ht="57">
      <c r="A56" s="24" t="s">
        <v>355</v>
      </c>
      <c r="B56" s="24" t="s">
        <v>104</v>
      </c>
      <c r="C56" s="24"/>
      <c r="D56" s="24" t="s">
        <v>17</v>
      </c>
    </row>
    <row r="57" spans="1:4" ht="57">
      <c r="A57" s="24" t="s">
        <v>356</v>
      </c>
      <c r="B57" s="24" t="s">
        <v>105</v>
      </c>
      <c r="C57" s="24"/>
      <c r="D57" s="24" t="s">
        <v>17</v>
      </c>
    </row>
    <row r="58" spans="1:4" ht="57">
      <c r="A58" s="24" t="s">
        <v>357</v>
      </c>
      <c r="B58" s="24" t="s">
        <v>106</v>
      </c>
      <c r="C58" s="24"/>
      <c r="D58" s="24" t="s">
        <v>17</v>
      </c>
    </row>
    <row r="59" spans="1:4" ht="57">
      <c r="A59" s="32" t="s">
        <v>46</v>
      </c>
      <c r="B59" s="32" t="s">
        <v>33</v>
      </c>
      <c r="C59" s="24"/>
      <c r="D59" s="24" t="s">
        <v>17</v>
      </c>
    </row>
    <row r="60" spans="1:4" ht="57">
      <c r="A60" s="32" t="s">
        <v>47</v>
      </c>
      <c r="B60" s="32" t="s">
        <v>34</v>
      </c>
      <c r="C60" s="24"/>
      <c r="D60" s="24" t="s">
        <v>17</v>
      </c>
    </row>
    <row r="61" spans="1:4" ht="57">
      <c r="A61" s="32" t="s">
        <v>48</v>
      </c>
      <c r="B61" s="32" t="s">
        <v>35</v>
      </c>
      <c r="C61" s="24"/>
      <c r="D61" s="24" t="s">
        <v>17</v>
      </c>
    </row>
    <row r="62" spans="1:4" ht="57">
      <c r="A62" s="32" t="s">
        <v>49</v>
      </c>
      <c r="B62" s="32" t="s">
        <v>36</v>
      </c>
      <c r="C62" s="24"/>
      <c r="D62" s="24" t="s">
        <v>17</v>
      </c>
    </row>
    <row r="63" spans="1:4" ht="57">
      <c r="A63" s="32" t="s">
        <v>42</v>
      </c>
      <c r="B63" s="32" t="s">
        <v>28</v>
      </c>
      <c r="C63" s="24"/>
      <c r="D63" s="24" t="s">
        <v>17</v>
      </c>
    </row>
    <row r="64" spans="1:4" ht="57">
      <c r="A64" s="32" t="s">
        <v>43</v>
      </c>
      <c r="B64" s="32" t="s">
        <v>29</v>
      </c>
      <c r="C64" s="24"/>
      <c r="D64" s="24" t="s">
        <v>17</v>
      </c>
    </row>
    <row r="65" spans="1:4" ht="57">
      <c r="A65" s="32" t="s">
        <v>44</v>
      </c>
      <c r="B65" s="32" t="s">
        <v>30</v>
      </c>
      <c r="C65" s="24"/>
      <c r="D65" s="24" t="s">
        <v>17</v>
      </c>
    </row>
    <row r="66" spans="1:4" ht="57">
      <c r="A66" s="32" t="s">
        <v>45</v>
      </c>
      <c r="B66" s="32" t="s">
        <v>31</v>
      </c>
      <c r="C66" s="24"/>
      <c r="D66" s="24" t="s">
        <v>17</v>
      </c>
    </row>
    <row r="67" spans="1:4" ht="57">
      <c r="A67" s="32" t="s">
        <v>41</v>
      </c>
      <c r="B67" s="32" t="s">
        <v>32</v>
      </c>
      <c r="C67" s="24"/>
      <c r="D67" s="24" t="s">
        <v>17</v>
      </c>
    </row>
    <row r="68" spans="1:4" ht="57">
      <c r="A68" s="32" t="s">
        <v>37</v>
      </c>
      <c r="B68" s="32" t="s">
        <v>24</v>
      </c>
      <c r="C68" s="31"/>
      <c r="D68" s="24" t="s">
        <v>17</v>
      </c>
    </row>
    <row r="69" spans="1:4" ht="57">
      <c r="A69" s="32" t="s">
        <v>38</v>
      </c>
      <c r="B69" s="32" t="s">
        <v>25</v>
      </c>
      <c r="C69" s="24"/>
      <c r="D69" s="24" t="s">
        <v>17</v>
      </c>
    </row>
    <row r="70" spans="1:4" ht="57">
      <c r="A70" s="32" t="s">
        <v>39</v>
      </c>
      <c r="B70" s="32" t="s">
        <v>26</v>
      </c>
      <c r="C70" s="24"/>
      <c r="D70" s="24" t="s">
        <v>17</v>
      </c>
    </row>
    <row r="71" spans="1:4" ht="57">
      <c r="A71" s="32" t="s">
        <v>40</v>
      </c>
      <c r="B71" s="32" t="s">
        <v>27</v>
      </c>
      <c r="C71" s="24"/>
      <c r="D71" s="24" t="s">
        <v>17</v>
      </c>
    </row>
    <row r="72" spans="1:4">
      <c r="A72" s="12"/>
      <c r="C72" s="12"/>
      <c r="D72" s="12"/>
    </row>
  </sheetData>
  <sheetProtection sheet="1" objects="1" scenarios="1"/>
  <sortState xmlns:xlrd2="http://schemas.microsoft.com/office/spreadsheetml/2017/richdata2" ref="A2:D72">
    <sortCondition ref="A2:A72"/>
  </sortState>
  <phoneticPr fontId="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IEEE 2030.5 CSIP PICS</vt:lpstr>
      <vt:lpstr>IEEE 2030.5 CSIP Test Results</vt:lpstr>
      <vt:lpstr>SunSpec RSD PICS</vt:lpstr>
      <vt:lpstr>SunSpec RSD Test Results</vt:lpstr>
      <vt:lpstr>SunSpec RSD Test Results Detail</vt:lpstr>
      <vt:lpstr>Master Key-Value Pairs</vt:lpstr>
      <vt:lpstr>Enumerated Lists</vt:lpstr>
      <vt:lpstr>Master Tests Names-Numbers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Tansy</dc:creator>
  <cp:lastModifiedBy>Andy Knopes</cp:lastModifiedBy>
  <dcterms:created xsi:type="dcterms:W3CDTF">2019-03-07T01:45:50Z</dcterms:created>
  <dcterms:modified xsi:type="dcterms:W3CDTF">2024-02-19T15:57:17Z</dcterms:modified>
</cp:coreProperties>
</file>